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996" i="1" l="1"/>
  <c r="G995" i="1"/>
  <c r="G994" i="1"/>
  <c r="G993" i="1"/>
  <c r="G992" i="1"/>
  <c r="F580" i="1"/>
  <c r="F572" i="1"/>
  <c r="F547" i="1"/>
  <c r="F545" i="1"/>
  <c r="F539" i="1"/>
  <c r="F507" i="1"/>
  <c r="F505" i="1"/>
  <c r="F503" i="1"/>
  <c r="F476" i="1"/>
  <c r="F474" i="1"/>
</calcChain>
</file>

<file path=xl/sharedStrings.xml><?xml version="1.0" encoding="utf-8"?>
<sst xmlns="http://schemas.openxmlformats.org/spreadsheetml/2006/main" count="2147" uniqueCount="1452">
  <si>
    <t>Приложение №1</t>
  </si>
  <si>
    <t xml:space="preserve">к Методическим указаниям </t>
  </si>
  <si>
    <t xml:space="preserve">по определению размера </t>
  </si>
  <si>
    <t xml:space="preserve">платы за технологическое </t>
  </si>
  <si>
    <t xml:space="preserve">присоединение к </t>
  </si>
  <si>
    <t>электрическим сетям</t>
  </si>
  <si>
    <t xml:space="preserve">Расходы на строительство введенных в эксплуатацию объектов электросетевого хозяйства для целей </t>
  </si>
  <si>
    <t xml:space="preserve">технологического присоединения и для целей реализации иных мероприятий инвестиционной программы </t>
  </si>
  <si>
    <t xml:space="preserve">территориальной сетевой организации, а также на обеспечение средствами коммерческого учета электрической энергии (мощности) </t>
  </si>
  <si>
    <t>Общество с ограниченной ответственностью «Районные электрические сети»</t>
  </si>
  <si>
    <t xml:space="preserve">                                                                  (заполняется отдельно для территорий городских населенных пунктов и территорий, не относящихся к городским </t>
  </si>
  <si>
    <t xml:space="preserve">                                                                                                                                                                              населенным пунктам) </t>
  </si>
  <si>
    <t>за период 2019г-2021г</t>
  </si>
  <si>
    <t>№ п/п</t>
  </si>
  <si>
    <t>Объект электросетевого хозяйства/ Средство коммерческого учета электрическо энергии (мощности)</t>
  </si>
  <si>
    <t>Год ввода объекта</t>
  </si>
  <si>
    <t>Уровень напряжения, кВ</t>
  </si>
  <si>
    <t>Протяженность (для линий электропере-дачи), м.</t>
  </si>
  <si>
    <t xml:space="preserve">Максимальная мощность, кВт </t>
  </si>
  <si>
    <t xml:space="preserve">Расходы на строительство объекта/ на обеспечение средствами коммерческого учета электрической энергии (мощности), тыс. руб. </t>
  </si>
  <si>
    <t>Строительство воздушных линий</t>
  </si>
  <si>
    <t>1.1</t>
  </si>
  <si>
    <t>Строительство ВЛ-0.4 кВ для технологического присоединения жилого дома в п. Соловьевск, заявитель Кофаль Л.В.</t>
  </si>
  <si>
    <t>1.1.j.k=1.l=4.m=1.n=1</t>
  </si>
  <si>
    <t>Изолированный провод (k=1), алюминиевый провод (l=4), сечение до 50 мм² (m=1), количество цепей одноцепная (n=1)</t>
  </si>
  <si>
    <t>1.2</t>
  </si>
  <si>
    <t>Строительство ВЛ-0.22 кВ для технологического присоединения жилого дома в п. Юктали, заявитель Косарев Н.И. (ввод)</t>
  </si>
  <si>
    <t>1.2.j.k=1.l=4.m=1.n=1</t>
  </si>
  <si>
    <t>1.3</t>
  </si>
  <si>
    <t>Строительство ВЛ-0.22 кВ для технологического присоединения строительной площадки гаража в п. Верхнезейск, заявитель Кулава Н.М. (ввод)</t>
  </si>
  <si>
    <t>1.3.j.k=1.l=4.m=1.n=1</t>
  </si>
  <si>
    <t>1.4</t>
  </si>
  <si>
    <t>Строительство ВЛ-0.22 кВ для технологического присоединения строительной площадки гаража в п. Юктали, заявитель Саранцев В.Н. (ввод)</t>
  </si>
  <si>
    <t>1.4.j.k=1.l=4.m=1.n=1</t>
  </si>
  <si>
    <t>1.5</t>
  </si>
  <si>
    <t>Строительство ВЛ-0.22 кВ для технологического присоединения строительной площадки наража в п. Тутаул, заявитель Бродникова Л.В. (ввод)</t>
  </si>
  <si>
    <t>1.5.j.k=1.l=4.m=1.n=1</t>
  </si>
  <si>
    <t>1.6</t>
  </si>
  <si>
    <t>Строительство ВЛ-0.22 кВ для технологического присоединения радиорелейного узла связи  в п. Усть-Уркима, заявитель ООО ТСТ</t>
  </si>
  <si>
    <t>1.6.j=1.k=1.l=4.m=1.n=1</t>
  </si>
  <si>
    <t>Опоры деревянные (j=1), изолированный провод (k=1), алюминиевый провод (l=4), сечение до 50 мм² (m=1), количество цепей одноцепная (n=1)</t>
  </si>
  <si>
    <t>1.7</t>
  </si>
  <si>
    <t>Строительство ВЛ-0.22 кВ для технологического присоединения строительной площадки гаража в п. Соловьевск, заявитель Альков С.П.(ввод)</t>
  </si>
  <si>
    <t>1.7.j.k=1.l=4.m=1.n=1</t>
  </si>
  <si>
    <t>1.8</t>
  </si>
  <si>
    <t>Строительство ВЛ-0.22 кВ для технологического присоединения строительной площадки гаража в п. Соловьевск, заявитель Новикова Е.А. (ввод)</t>
  </si>
  <si>
    <t>1.8.j.k=1.l=4.m=1.n=1</t>
  </si>
  <si>
    <t>1.9</t>
  </si>
  <si>
    <t>Строительство ВЛ-0.22 кВ для технологического присоединения гаража в п. Могот, заявитель Елистратов С.А. (ввод)</t>
  </si>
  <si>
    <t>1.9.j.k=1.l=4.m=1.n=1</t>
  </si>
  <si>
    <t>1.10</t>
  </si>
  <si>
    <t>Строительство ВЛ-0.4 кВ для технологического присоединения гаража в п. Хорогочи, заявитель Соколова Г.Н. (ввод)</t>
  </si>
  <si>
    <t>1.10.j.k=1.l=4.m=1.n=1</t>
  </si>
  <si>
    <t>1.11</t>
  </si>
  <si>
    <t>Строительство ВЛ-0.22 кВ для технологического присоединения гаража в п. Восточный, заявитель Новикова Н.А. (ввод)</t>
  </si>
  <si>
    <t>1.11.j.k=1.l=4.m=1.n=1</t>
  </si>
  <si>
    <t>1.12</t>
  </si>
  <si>
    <t>Строительство ВЛ-0.22 кВ для технологического присоединения подсобного хозяйства в п. Верхнезейск, заявитель Середюк В.А. (ввод)</t>
  </si>
  <si>
    <t>1.12.j.k=1.l=4.m=1.n=1</t>
  </si>
  <si>
    <t>1.13</t>
  </si>
  <si>
    <t>Строительство ВЛ-0.22 кВ для технологического присоединения дачногодома в п. Верхнезейск, заявитель Новикова Н.В. (ввод)</t>
  </si>
  <si>
    <t>1.13.j.k=1.l=4.m=1.n=1</t>
  </si>
  <si>
    <t>1.14</t>
  </si>
  <si>
    <t>Строительство ВЛ-0.22 кВ для технологического присоединения дачного дома в п. Верхнезейск, заявитель Большакова Н.Г. (ввод)</t>
  </si>
  <si>
    <t>1.14.j.k=1.l=4.m=1.n=1</t>
  </si>
  <si>
    <t>1.15</t>
  </si>
  <si>
    <t>Строительство ВЛ-0.22 кВ для технологического присоединения дачного дома в п. Олекма, заявитель Хатунцева С.С. (ввод)</t>
  </si>
  <si>
    <t>1.15.j.k=1.l=4.m=1.n=1</t>
  </si>
  <si>
    <t>1.16</t>
  </si>
  <si>
    <t>Строительство ВЛ-0.22 кВ для технологического присоединения дачного дома в п. Олекма, заявитель Турханских Л.Н. (ввод)</t>
  </si>
  <si>
    <t>1.16.j.k=1.l=4.m=1.n=1</t>
  </si>
  <si>
    <t>1.17</t>
  </si>
  <si>
    <t>Строительство ВЛ-0.22 кВ для технологического присоединения дачного дома в п. Олекма, заявитель Шадрина Н.В. (ввод)</t>
  </si>
  <si>
    <t>1.17.j.k=1.l=4.m=1.n=1</t>
  </si>
  <si>
    <t>1.18</t>
  </si>
  <si>
    <t>Строительство ВЛ-0.22 кВ для технологического присоединения хоз постройки в п. Олекма заявитель Шкуратова Н.К.  (ввод)</t>
  </si>
  <si>
    <t>1.18.j.k=1.l=4.m=1.n=1</t>
  </si>
  <si>
    <t>1.19</t>
  </si>
  <si>
    <t>Строительство ВЛ-0.22 кВ для технологического присоединения гаража в п. Олекма, заявитель Мутина Л.И. (ввод)</t>
  </si>
  <si>
    <t>1.19.j.k=1.l=4.m=1.n=1</t>
  </si>
  <si>
    <t>1.20</t>
  </si>
  <si>
    <t>Строительство ВЛ-0.22 кВ для технологического присоединения гаража в п. Олекма, заявитель Косых С.В. (ввод)</t>
  </si>
  <si>
    <t>1.20.j.k=1.l=4.m=1.n=1</t>
  </si>
  <si>
    <t>1.21</t>
  </si>
  <si>
    <t>Строительство ВЛ-0.22 кВ для технологического присоединения гаража в п. Олекма, заявитель Лушникова О.Г. (ввод)</t>
  </si>
  <si>
    <t>1.21.j.k=1.l=4.m=1.n=1</t>
  </si>
  <si>
    <t>1.22</t>
  </si>
  <si>
    <t>Строительство ВЛ-0.22 кВ для технологического присоединения приусадебного участка в п. Юктали, заявитель Чурсина Т.А. (ввод)</t>
  </si>
  <si>
    <t>1.22.j.k=1.l=4.m=1.n=1</t>
  </si>
  <si>
    <t>1.23</t>
  </si>
  <si>
    <t>Строительство ВЛ-0.22 кВ для технологического присоединения приусадебного участка в п. Юктали, заявитель Шевченко Е.А. (ввод)</t>
  </si>
  <si>
    <t>1.23.j.k=1.l=4.m=1.n=1</t>
  </si>
  <si>
    <t>1.24</t>
  </si>
  <si>
    <t>Строительство ВЛ-0.22 кВ для технологического присоединения приусадебного участа в п. Юктали заявитель Лыско М.Н. (ввод)</t>
  </si>
  <si>
    <t>1.24.j.k=1.l=4.m=1.n=1</t>
  </si>
  <si>
    <t>1.25</t>
  </si>
  <si>
    <t>Строительство ВЛ-0.22 кВ для технологического присоединения строительной площадки гаража в п. Юктали, заявитель Манжин Д.Ю. (ввод)</t>
  </si>
  <si>
    <t>1.25.j.k=1.l=4.m=1.n=1</t>
  </si>
  <si>
    <t>1.26</t>
  </si>
  <si>
    <t xml:space="preserve">Строительство ВЛ-0.22 кВ для технологического присоединения приусадебного участка в п. Юктали, заявитель Пфайфер О.А. </t>
  </si>
  <si>
    <t>1.26.j=3.k=1.l=4.m=1.n=1</t>
  </si>
  <si>
    <t>Опоры существующие (j=3), изолированный провод (k=1), алюминиевый провод (l=4), сечение до 50 мм² (m=1), количество цепей одноцепная (n=1)</t>
  </si>
  <si>
    <t>1.27</t>
  </si>
  <si>
    <t>Строительство ВЛ-0.22 кВ для технологического присоединения дома культуры в п. Уркан  заявитель МБУК Тындинского района (ввод)</t>
  </si>
  <si>
    <t>1.27.j.k=1.l=4.m=1.n=1</t>
  </si>
  <si>
    <t>1.28</t>
  </si>
  <si>
    <t>Строительство ВЛ-0.4 кВ для технологического присоединения квартиры в п. Соловьевск, заявитель Калачикова Н.Н. (ввод)</t>
  </si>
  <si>
    <t>1.28.j.k=1.l=4.m=1.n=1</t>
  </si>
  <si>
    <t>1.29</t>
  </si>
  <si>
    <t>Строительство ВЛ-0.22 кВ для технологического присоединения гаража в п. Восточный, заявитель Иванов С.П. (ввод)</t>
  </si>
  <si>
    <t>1.29.j.k=1.l=4.m=1.n=1</t>
  </si>
  <si>
    <t>1.30</t>
  </si>
  <si>
    <t>Строительство ВЛ-0.22 кВ для технологического присоединения хоз постройки в п. Могот, заявитель Бриков О.И. (ввод)</t>
  </si>
  <si>
    <t>1.30.j.k=1.l=4.m=1.n=1</t>
  </si>
  <si>
    <t>1.31</t>
  </si>
  <si>
    <t>Строительство ВЛ-0.22 кВ для технологического присоединения земельного участка в п. Усть-Нюкжа заявитель Мухмадеев М.Р. (ввод)</t>
  </si>
  <si>
    <t>1.31.j.k=1.l=4.m=1.n=1</t>
  </si>
  <si>
    <t>1.32</t>
  </si>
  <si>
    <t>Строительство ВЛ-0.22 кВ для технологического присоединения приусадебного участка  в п. Могот, заявитель Коротич О.Н. (ввод)</t>
  </si>
  <si>
    <t>1.32.j.k=1.l=4.m=1.n=1</t>
  </si>
  <si>
    <t>1.33</t>
  </si>
  <si>
    <t>Строительство ВЛ-0.4 кВ для технологического присоединения хоз постройки в п. Лопча заявитель Дубовик И.В. (ввод)</t>
  </si>
  <si>
    <t>1.33.j.k=1.l=4.m=1.n=1</t>
  </si>
  <si>
    <t>1.34</t>
  </si>
  <si>
    <t>Строительство ВЛ-0.22 кВ для технологического присоединения дачи в п. Верхнезейск заявитель Угнивенко О.В. (ввод)</t>
  </si>
  <si>
    <t>1.34.j.k=1.l=4.m=1.n=1</t>
  </si>
  <si>
    <t>1.35</t>
  </si>
  <si>
    <t>Строительство ВЛ-0.22 кВ для технологического присоединения дачи в п. Верхнезейск заявитель Казицкий Р.П. (ввод)</t>
  </si>
  <si>
    <t>1.35.j.k=1.l=4.m=1.n=1</t>
  </si>
  <si>
    <t>1.36</t>
  </si>
  <si>
    <t xml:space="preserve">Строительство ВЛ-0.22 кВ для технологического присоединения гаража в п. Верхнезейск заявитель Казицкий П.В. </t>
  </si>
  <si>
    <t>1.36.j=3.k=1.l=4.m=1.n=1</t>
  </si>
  <si>
    <t>1.37</t>
  </si>
  <si>
    <t>Строительство ВЛ-0.4 кВ для технологического присоединениянежилого здания в п. Соловьевск, заявитель Гобозов Г.Р.</t>
  </si>
  <si>
    <t>1.37.j=3.k=1.l=4.m=1.n=1</t>
  </si>
  <si>
    <t>1.38</t>
  </si>
  <si>
    <t>Строительство ВЛ-0.22 кВ для технологического присоединения гаража в п. Соловьевск, заявитель Пьянкова А.М. (ввод)</t>
  </si>
  <si>
    <t>1.38.j.k=1.l=4.m=1.n=1</t>
  </si>
  <si>
    <t>1.39</t>
  </si>
  <si>
    <t>Строительство ВЛ-0.4 кВ для технологического присоединения дома в п. Уркан, заявитель Чистоедов В.А. (ввод)</t>
  </si>
  <si>
    <t>1.39.j.k=1.l=4.m=1.n=1</t>
  </si>
  <si>
    <t>1.40</t>
  </si>
  <si>
    <t>Строительство ВЛ-0.4 кВ для технологического присоединения хоз постройки в п. Олекма, заявитель Тимошенко Н.Б. (ввод)</t>
  </si>
  <si>
    <t>1.40.j.k=1.l=4.m=1.n=1</t>
  </si>
  <si>
    <t>1.41</t>
  </si>
  <si>
    <t>Строительство ВЛ-0.22 кВ для технологического присоединения жилого дома в п. Дипкун, заявитель Вишневский Д.Р. (ввод)</t>
  </si>
  <si>
    <t>1.41.j.k=1.l=4.m=1.n=1</t>
  </si>
  <si>
    <t>1.42</t>
  </si>
  <si>
    <t>Строительство ВЛ-0.22 кВ для технологического присоединения гаража в п. Аносовский, заявитель Герасимова О.А. (ввод)</t>
  </si>
  <si>
    <t>1.42.j.k=1.l=4.m=1.n=1</t>
  </si>
  <si>
    <t>1.43</t>
  </si>
  <si>
    <t>Строительство ВЛ-0.22 кВ для технологического присоединения хоз постройки в п. Восточный, заявитель Гаруца В.И.</t>
  </si>
  <si>
    <t>1.43.j=1.k=1.l=4.m=1.n=1</t>
  </si>
  <si>
    <t>1.44</t>
  </si>
  <si>
    <t>Строительство ВЛ-0.22 кВ для технологического присоединения дачного дома в с. Верхнезейск, заявитель Изотьева Е.А. (ввод)</t>
  </si>
  <si>
    <t>1.44.j.k=1.l=4.m=1.n=1</t>
  </si>
  <si>
    <t>1.45</t>
  </si>
  <si>
    <t>Строительство ВЛ-0.22 кВ для технологического присоединения гаража в п. Соловьевск, заявитель Пузынин С.С.</t>
  </si>
  <si>
    <t>1.45.j=3.k=1.l=4.m=1.n=1</t>
  </si>
  <si>
    <t>1.46</t>
  </si>
  <si>
    <t>Строительство ВЛ-0.22 кВ для технологического присоединения дачного дома в п. Восточный, заявитель Вишнякова Н.В. (ввод)</t>
  </si>
  <si>
    <t>1.46.j.k=1.l=4.m=1.n=1</t>
  </si>
  <si>
    <t>1.47</t>
  </si>
  <si>
    <t>Строительство ВЛ-0.4 кВ для технологического присоединения скважины №1,2 в п. Тунглала, заявитель АО КСБ</t>
  </si>
  <si>
    <t>1.47.j=3.k=1.l=4.m=1.n=1</t>
  </si>
  <si>
    <t>Опоры железобетонные (j=3), изолированный провод (k=1), алюминиевый провод (l=4), сечение  до 50 мм² (m=1), количество цепей одноцепная (n=1)</t>
  </si>
  <si>
    <t>1.48</t>
  </si>
  <si>
    <t>Строительство ВЛ-0.22 кВ для технологического присоединения подсобного хозяйства в п. Дипкун, заявитель Репина Г.И. (ввод)</t>
  </si>
  <si>
    <t>1.48.j.k=1.l=4.m=1.n=1</t>
  </si>
  <si>
    <t>1.49</t>
  </si>
  <si>
    <t>Строительство ВЛ-0.4 кВ для технологического присоединения дачного дома в п. Дипкун, заявитель Яровой С.П. (ввод)</t>
  </si>
  <si>
    <t>1.49.j.k=1.l=4.m=1.n=1</t>
  </si>
  <si>
    <t>1.50</t>
  </si>
  <si>
    <t>Строительство ВЛ-0.22 кВ для технологического присоединения дячного дома в п. Юктали, заявитель Черенкова М.А.</t>
  </si>
  <si>
    <t>1.50.j.k=1.l=4.m=1.n=1</t>
  </si>
  <si>
    <t>1.51</t>
  </si>
  <si>
    <t>Строительство ВЛ-0.22 кВ для технологического присоединения гаража в п. Верхнезейск,  заявитель Кащук О.И.</t>
  </si>
  <si>
    <t>1.51.j.k=1.l=4.m=1.n=1</t>
  </si>
  <si>
    <t>1.52</t>
  </si>
  <si>
    <t>Строительство ВЛ-0,22 кВ для технологического присоединения гаража в п. Юктали, заявитель Соболева О.Ю.</t>
  </si>
  <si>
    <t>1.52.j.k=1.l=4.m=1.n=1</t>
  </si>
  <si>
    <t>1.53</t>
  </si>
  <si>
    <t>Строительство ВЛ-0.4 кВ для технологического присоединения гаража в с. Усть-Уркима, заявитель Драй Д.Ю.</t>
  </si>
  <si>
    <t>1.53.j.k=1.l=4.m=1.n=1</t>
  </si>
  <si>
    <t>1.54</t>
  </si>
  <si>
    <t>Строительство ВЛ-0,22 кВ для технологического присоединения хоз постройки в п. Аносовский, заявитель Демидова О.Н.</t>
  </si>
  <si>
    <t>1.54.j=1.k=1.l=4.m=1.n=1</t>
  </si>
  <si>
    <t>Опоры существующие (j=1), изолированный провод (k=1), алюминиевый провод (l=4), сечение до 50 мм² (m=1), количество цепей одноцепная (n=1)</t>
  </si>
  <si>
    <t>1.55</t>
  </si>
  <si>
    <t>Строительство ВЛ-0.22 кВ для технологического присоединения строения подсобного хозяйства в п. Соловьевск, заявитель Дубровский В.А.</t>
  </si>
  <si>
    <t>1.55.j.k=1.l=4.m=1.n=1</t>
  </si>
  <si>
    <t>1.56</t>
  </si>
  <si>
    <t>Строительство ВЛ-0,22 кВ для технологического присоединения хоз постройки в п. Ларба, заявитель Кириенко Л.П.</t>
  </si>
  <si>
    <t>1.56.j=1.k=1.l=4.m=1.n=1</t>
  </si>
  <si>
    <t>1.57</t>
  </si>
  <si>
    <t>Строительство ВЛ-0.4 кВ для технологического присоединения хоз постройки в п. Ларба, заявитель Каймашников И.В.</t>
  </si>
  <si>
    <t>1.57.j.k=1.l=4.m=1.n=1</t>
  </si>
  <si>
    <t>1.58</t>
  </si>
  <si>
    <t>Строительство ВЛ-0,4 кВ для технологического присоединения строительной площадки в районе ж.д.№2Б ул. Осипова в п. Усть-Уркима, заявитель ООО Апполон</t>
  </si>
  <si>
    <t>1.58.j.k=1.l=4.m=1.n=1</t>
  </si>
  <si>
    <t>1.59</t>
  </si>
  <si>
    <t>Строительство ВЛ-0,4 кВ для технологического присоединения строительной площадки в районе ж.д.№2А ул. Матвеева в п. Усть-Уркима, заявитель ООО Апполон</t>
  </si>
  <si>
    <t>1.59.j.k=1.l=4.m=1.n=1</t>
  </si>
  <si>
    <t>1.60</t>
  </si>
  <si>
    <t>Строительство ВЛ-0,4 кВ для технологического присоединения строительной площадки в районе ж.д.№2В ул. Осипова в п. Усть-Уркима, заявитель ООО Апполон</t>
  </si>
  <si>
    <t>1.60.j.k=1.l=4.m=1.n=1</t>
  </si>
  <si>
    <t>1.61</t>
  </si>
  <si>
    <t>Строительство ВЛ-0,4 кВ для технологического присоединения строительной площадки в районе ж.д.№18  ул. Матвеева в п. Усть-Уркима, заявитель ООО Апполон</t>
  </si>
  <si>
    <t>1.61.j.k=1.l=4.m=1.n=1</t>
  </si>
  <si>
    <t>1.62</t>
  </si>
  <si>
    <t>Строительство ВЛ-0.4 кВ для технологического присоединения гаража в п. Маревый, заявитель Полынская О.В.</t>
  </si>
  <si>
    <t>1.62.j=1.k=1.l=4.m=1.n=1</t>
  </si>
  <si>
    <t>1.63</t>
  </si>
  <si>
    <t>Строительство ВЛ-0,22 кВ для технологического присоединения строительной площадки приусадебного участка в п. Дипкун, заявитель Багрянова Л.А.</t>
  </si>
  <si>
    <t>1.63.j.k=1.l=4.m=1.n=1</t>
  </si>
  <si>
    <t>1.64</t>
  </si>
  <si>
    <t>Строительство ВЛ-0.22 кВ для технологического присоединения хоз постройки в п. Дипкун, заявитель Гольянова Г.Н.</t>
  </si>
  <si>
    <t>1.64.j.k=1.l=4.m=1.n=1</t>
  </si>
  <si>
    <t>1.65</t>
  </si>
  <si>
    <t>Строительство ВЛ-0,22 кВ для технологического присоединения дачного дома в п. Дипкун, заявитель Яковлева А.В.</t>
  </si>
  <si>
    <t>1.65.j=1.k=1.l=4.m=1.n=1</t>
  </si>
  <si>
    <t>1.66</t>
  </si>
  <si>
    <t>Строительство ВЛ-0.22 кВ для технологического присоединения хоз постройки в п. Хорогочи, заявитель Иткина Л.А.</t>
  </si>
  <si>
    <t>1.66.j.k=1.l=4.m=1.n=1</t>
  </si>
  <si>
    <t>1.67</t>
  </si>
  <si>
    <t>Строительство ВЛ-0,4 кВ для технологического присоединения квартиры в п. Соловьевск, заявитель Крейдеров В.А.</t>
  </si>
  <si>
    <t>1.67.j.k=1.l=4.m=1.n=1</t>
  </si>
  <si>
    <t>1.68</t>
  </si>
  <si>
    <t>Строительство ВЛ-0.4 кВ для технологического присоединения жилого дома в п. Соловьевск, заявитель Романов С.А.</t>
  </si>
  <si>
    <t>1.68.j.k=1.l=4.m=1.n=1</t>
  </si>
  <si>
    <t>1.69</t>
  </si>
  <si>
    <t>Строительство ВЛ-0,4 кВ для технологического присоединения жилого дома в п. Тунгала, заявитель Глеков С.М.</t>
  </si>
  <si>
    <t>1.69.j=3.k=1.l=4.m=1.n=1</t>
  </si>
  <si>
    <t>1.70</t>
  </si>
  <si>
    <t>Строительство ВЛ-0.22 кВ для технологического присоединения нежилого помещения (магазин) в п. Верхнезейск, заявитель Холмирзоев Х.И.</t>
  </si>
  <si>
    <t>1.70.j.k=1.l=4.m=1.n=1</t>
  </si>
  <si>
    <t>1.71</t>
  </si>
  <si>
    <t>Строительство ВЛ-0.22 кВ для технологического присоединения хоз постройки в п. Маревый, заявитель Селезнев Н.С.</t>
  </si>
  <si>
    <t>1.71.j=1.k.l=4.m=1.n=1</t>
  </si>
  <si>
    <t>1.72</t>
  </si>
  <si>
    <t>Строительство ВЛ-0.4 кВ для технологического присоединения двух 9-ти квартирных жилых дома в п. Юктали, заявитель ОАО РЖД Дальневосточная дирекция по капитальному строительству</t>
  </si>
  <si>
    <t>1.72.j=3.k=1.l=4.m=1.n=1</t>
  </si>
  <si>
    <t>1.73</t>
  </si>
  <si>
    <t xml:space="preserve">Строительство ВЛ-0.22 кВ для технологического присоединения гаража в п. Могот, заявитель Гаврилишин Д.М. </t>
  </si>
  <si>
    <t>1.73.j.k=1.l=4.m=1.n=1</t>
  </si>
  <si>
    <t>1.74</t>
  </si>
  <si>
    <t>Строительство ВЛ-0.22 кВ для технологического присоединения хоз постройки в п.Могот, заявитель Маилян Н.Н.</t>
  </si>
  <si>
    <t>1.74.j.k=1.l=4.m=1.n=1</t>
  </si>
  <si>
    <t>1.75</t>
  </si>
  <si>
    <t>Строительство ВЛ-0.22 кВ для технологического присоединения гаража в п. Могот, заявитель Демченко Р.А.</t>
  </si>
  <si>
    <t>1.75.j.k=1.l=4.m=1.n=1</t>
  </si>
  <si>
    <t>1.76</t>
  </si>
  <si>
    <t>Строительство ВЛ-0.22 кВ для технологического присоединения гаража в п. Могот, заявитель Сенников М.Н.</t>
  </si>
  <si>
    <t>1.76.j.k=1.l=4.m=1.n=1</t>
  </si>
  <si>
    <t>1.77</t>
  </si>
  <si>
    <t>Строительство ВЛ-0.22 кВ для технологического присоединения хоз постройки в п. Могот, заявитель Шевченко Л.А.</t>
  </si>
  <si>
    <t>1.77.j.k=1.l=4.m=1.n=1</t>
  </si>
  <si>
    <t>1.78</t>
  </si>
  <si>
    <t>Строительство ВЛ-0.22 кВ для технологического присоединения гаража в п. Могот, заявитель Бредихин С.П.</t>
  </si>
  <si>
    <t>1.78.j.k=1.l=4.m=1.n=1</t>
  </si>
  <si>
    <t>1.79</t>
  </si>
  <si>
    <t>Строительство ВЛ-0.22 кВ для технологического присоединения гаража в п. Могот, заявитель Гудилин О.В.</t>
  </si>
  <si>
    <t>1.79.j.k=1.l=4.m=1.n=1</t>
  </si>
  <si>
    <t>1.80</t>
  </si>
  <si>
    <t>Строительство ВЛ-0.22 кВ для технологического присоединения гаража в п. Могот, заявитель Базаева Ю.Д.</t>
  </si>
  <si>
    <t>1.80.j.k=1.l=4.m=1.n=1</t>
  </si>
  <si>
    <t>1.81</t>
  </si>
  <si>
    <t>Строительство ВЛ-0.22 кВ для технологического присоединения гаража в п. Могот, заявитель Неровная И.Г.</t>
  </si>
  <si>
    <t>1.81.j.k=1.l=4.m=1.n=1</t>
  </si>
  <si>
    <t>1.82</t>
  </si>
  <si>
    <t>Строительство ВЛ-0.22 кВ для технологического присоединения гаража в п. Могот, заявитель Зячина С.А.</t>
  </si>
  <si>
    <t>1.82.j.k=1.l=4.m=1.n=1</t>
  </si>
  <si>
    <t>1.83</t>
  </si>
  <si>
    <t>Строительство ВЛ-0.22 кВ для технологического присоединения гаража в п. Могот,  заявитель Маилян М.А.</t>
  </si>
  <si>
    <t>1.83.j.k=1.l=4.m=1.n=1</t>
  </si>
  <si>
    <t>1.84</t>
  </si>
  <si>
    <t>Строительство ВЛ-0,22 кВ для технологического присоединения хоз постройки в п. Могот, заявитель Тасенко Т.А.</t>
  </si>
  <si>
    <t>1.84.j.k=1.l=4.m=1.n=1</t>
  </si>
  <si>
    <t>1.85</t>
  </si>
  <si>
    <t>Строительство ВЛ-0,22 кВ для технологического присоединения гаража в п. Юктали, заявитель Колесниченко Т.И.</t>
  </si>
  <si>
    <t>1.85.j.k=1.l=4.m=1.n=1</t>
  </si>
  <si>
    <t>1.86</t>
  </si>
  <si>
    <t>Строительство ВЛ-0,22 кВ для технологического присоединения хоз постройки в п. Тутаул, заявитель Шержинский А.В.</t>
  </si>
  <si>
    <t>1.86.j.k=1.l=4.m=1.n=1</t>
  </si>
  <si>
    <t>1.87</t>
  </si>
  <si>
    <t>Строительство ВЛ-0.22 кВ для технологического присоединения дачного дома в п. Аносовский, заявитель Герасимова О.А.</t>
  </si>
  <si>
    <t>1.87.j=1.k=1.l=4.m=1.n=1</t>
  </si>
  <si>
    <t>1.88</t>
  </si>
  <si>
    <t>Строительство ВЛ-0,22 кВ для технологического присоединения гаража  в п. Юктали, заявитель Хлюстов В.Ю.</t>
  </si>
  <si>
    <t>1.88.j.k=1.l=4.m=1.n=1</t>
  </si>
  <si>
    <t>1.89</t>
  </si>
  <si>
    <t>Строительство ВЛ-0.4 кВ для технологического присоединения жилого дома №20 ул. Набережная в с. Усть-Нюкжа, заявитель Яковлева Я.А.</t>
  </si>
  <si>
    <t>1.89.j.k=1.l=4.m=1.n=1</t>
  </si>
  <si>
    <t>1.90</t>
  </si>
  <si>
    <t>Строительство ВЛ-0,4 кВ для технологического присоединения хоз постройки в п. Лопча, заявитель Иванова Г.Д.</t>
  </si>
  <si>
    <t>1.90.j.k=1.l=4.m=1.n=1</t>
  </si>
  <si>
    <t>1.91</t>
  </si>
  <si>
    <t>Строительство ВЛ-0,22 кВ для технологического присоединения хоз постройки в п. Верхнезейск, заявитель Антанович Е.А.</t>
  </si>
  <si>
    <t>1.91.j.k=1.l=4.m=1.n=1</t>
  </si>
  <si>
    <t>1.92</t>
  </si>
  <si>
    <t>Строительство ВЛ-0,22 кВ для технологического присоединения дачного дома в п. Юктали, заявитель Харчев А.Н.</t>
  </si>
  <si>
    <t>1.92.j.k=1.l=4.m=1.n=1</t>
  </si>
  <si>
    <t>1.93</t>
  </si>
  <si>
    <t>Строительство ВЛ-0.22 кВ для технологического присоединения гаража в п. Дипкун, заявитель Сичкарук С.С</t>
  </si>
  <si>
    <t>1.93.j.k=1.l=4.m=1.n=1</t>
  </si>
  <si>
    <t>1.94</t>
  </si>
  <si>
    <t>Строительство ВЛ-0,22 кВ для технологического присоединения гаража в п. Уркан, заявитель Драпезо Т.А.</t>
  </si>
  <si>
    <t>1.94.j.k=1.l=4.m=1.n=1</t>
  </si>
  <si>
    <t>1.95</t>
  </si>
  <si>
    <t>Строительство ВЛ-0.22 кВ для технологического присоединения гаража в п. Хорогочи, заявитель Печенкина М.А.</t>
  </si>
  <si>
    <t>1.95.j.k=1.l=4.m=1.n=1</t>
  </si>
  <si>
    <t>1.96</t>
  </si>
  <si>
    <t>Строительство ВЛ-0,4 кВ для технологического присоединения жилого дома в п. Соловьевск, заявитель АО Прииск Соловьевский</t>
  </si>
  <si>
    <t>1.96.j.k=1.l=4.m=1.n=1</t>
  </si>
  <si>
    <t>1.97</t>
  </si>
  <si>
    <t>Строительство ВЛ-0.22 кВ для технологического присоединения дачного дома в п. Верхнезейск, заявитель Санников С.А.</t>
  </si>
  <si>
    <t>1.97.j.k=1.l=4.m=1.n=1</t>
  </si>
  <si>
    <t>1.98</t>
  </si>
  <si>
    <t>Строительство ВЛ-0,22 кВ для технологического присоединения гаража в п. Верхнезейск, заявитель Боронин А.А.</t>
  </si>
  <si>
    <t>1.98.j.k=1.l=4.m=1.n=1</t>
  </si>
  <si>
    <t>1.99</t>
  </si>
  <si>
    <t>Строительство ВЛ-0.4 кВ для технологического присоединения гаража в п. Тутаул, заявитель Снегирев Е.Н.</t>
  </si>
  <si>
    <t>1.99.j=3.k=1.l=4.m=1.n=1</t>
  </si>
  <si>
    <t>1.100</t>
  </si>
  <si>
    <t>Строительство ВЛ-0.4 кВ для технологического присоединения БССС Мегафон в п. Восточный, заявитель ПАО Мегафон</t>
  </si>
  <si>
    <t>1.100.j=1.k=1.l=4.m=1.n=1</t>
  </si>
  <si>
    <t>1.101</t>
  </si>
  <si>
    <t>Строительство ВЛ-0.22 кВ для технологического присоединения гаража в п. Дипкун, заявитель Мишина О.Н.</t>
  </si>
  <si>
    <t>1.101.j.k=1.l=4.m=1.n=1</t>
  </si>
  <si>
    <t>1.102</t>
  </si>
  <si>
    <t>Строительство ВЛ-0.22 кВ для технологического присоединения дачного дома в п. Дипкун, заявитель Ермаков В.Н.</t>
  </si>
  <si>
    <t>1.102.j.k=1.l=4.m=1.n=1</t>
  </si>
  <si>
    <t>1.103</t>
  </si>
  <si>
    <t>Строительство ВЛ-0.22 кВ для технологического присоединения гаража в п. Могот, заявитель Габбасов Р.Г.</t>
  </si>
  <si>
    <t>1.103.j.k=1.l=4.m=1.n=1</t>
  </si>
  <si>
    <t>1.104</t>
  </si>
  <si>
    <t>Строительство ВЛ-0.22 кВ для технологического присоединения гаража в п. Тутаул, заявитель Лежнев Н.И.</t>
  </si>
  <si>
    <t>1.104.j.k=1.l=4.m=1.n=1</t>
  </si>
  <si>
    <t>1.105</t>
  </si>
  <si>
    <t>Строительство ВЛ-0.4 кВ для технологического присоединения гаража в п. Соловьевск, заявитель Ноженкина Н.Е.</t>
  </si>
  <si>
    <t>1.105.j.k=1.l=4.m=1.n=1</t>
  </si>
  <si>
    <t>1.106</t>
  </si>
  <si>
    <t>Строительство ВЛ-0.22 кВ для технологического присоединения гаража в п. Юктали, заявитель Перекопных Е.А.</t>
  </si>
  <si>
    <t>1.106.j.k=1.l=4.m=1.n=1</t>
  </si>
  <si>
    <t>1.107</t>
  </si>
  <si>
    <t>Строительство ВЛ-0.22 кВ для технологического присоединения гаража в п. Тунгала, заявитель Суворова Ю.Н.</t>
  </si>
  <si>
    <t>1.107.j=3.k=1.l=4.m=1.n=1</t>
  </si>
  <si>
    <t>1.108</t>
  </si>
  <si>
    <t>Строительство ВЛ-0.4 кВ для технологического присоединения гаража в п. Тунгала, заявитель Ярославцев О.А.</t>
  </si>
  <si>
    <t>1.108.j.k=3.l=4.m=1.n=1</t>
  </si>
  <si>
    <t>1.109</t>
  </si>
  <si>
    <t>Строительство ВЛ-0.22 кВ для технологического присоединения гаража№125 в п. Верхнезейск,  заявитель Максименко О.А</t>
  </si>
  <si>
    <t>1.109.j.k=1.l=4.m=1.n=1</t>
  </si>
  <si>
    <t>1.110</t>
  </si>
  <si>
    <t>Строительство ВЛ-0.22 кВ для технологического присоединения гаража№126 в п. Верхнезейск,  заявитель Максименко О.А</t>
  </si>
  <si>
    <t>1.110.j.k=1.l=4.m=1.n=1</t>
  </si>
  <si>
    <t>1.111</t>
  </si>
  <si>
    <t>Строительство ВЛ-0.22 кВ для технологического присоединения гаража в п. Аносовский, заявитель Мартемьянов Е.А.</t>
  </si>
  <si>
    <t>1.111.j.k=1.l=4.m=1.n=1</t>
  </si>
  <si>
    <t>1.112</t>
  </si>
  <si>
    <t>Строительство ВЛ-0,22 кВ для технологического присоединения гаража в п. Соловьевск, заявитель Тарасов Н.Л.</t>
  </si>
  <si>
    <t>1.112.j.k=1.l=4.m=1.n=1</t>
  </si>
  <si>
    <t>1.113</t>
  </si>
  <si>
    <t>Строительство ВЛ-0.22 кВ для технологического присоединения хоз постройки в п. Дугда, заявитель Годван В.В.</t>
  </si>
  <si>
    <t>1.113.j.k=1.l=4.m=1.n=1</t>
  </si>
  <si>
    <t>1.114</t>
  </si>
  <si>
    <t>Строительство ВЛ-0,22 кВ для технологического присоединения квартиры №1 в жилом доме №1Б ул. Осипова в п. Усть-Уркима, заявитель ООО "Апполон"</t>
  </si>
  <si>
    <t>1.114.j=1.k=1.l=4.m=1.n=1</t>
  </si>
  <si>
    <t>1.115</t>
  </si>
  <si>
    <t>Строительство ВЛ-0,22 кВ для технологического присоединения квартиры №2 в жилом доме №1Б ул. Осипова в п. Усть-Уркима, заявитель ООО "Апполон"</t>
  </si>
  <si>
    <t>1.115.j=1.k=1.l=4.m=1.n=1</t>
  </si>
  <si>
    <t>1.116</t>
  </si>
  <si>
    <t>Строительство ВЛ-0,22 кВ для технологического присоединения квартиры №1 в жилом доме №2Г ул. Осипова в п. Усть-Уркима, заявитель ООО "Апполон"</t>
  </si>
  <si>
    <t>1.116.j=1.k=1.l=4.m=1.n=1</t>
  </si>
  <si>
    <t>1.117</t>
  </si>
  <si>
    <t>Строительство ВЛ-0,22 кВ для технологического присоединения квартиры №2 в жилом доме №2Г ул. Осипова в п. Усть-Уркима, заявитель ООО "Апполон"</t>
  </si>
  <si>
    <t>1.117.j.k=1.l=4.m=1.n=1</t>
  </si>
  <si>
    <t>1.118</t>
  </si>
  <si>
    <t>Строительство ВЛ-0,22 кВ для технологического присоединения квартиры №1 в жилом доме №2Б ул. Матвеева в п. Усть-Уркима, заявитель ООО "Апполон"</t>
  </si>
  <si>
    <t>1.118.j.k=1.l=4.m=1.n=1</t>
  </si>
  <si>
    <t>1.119</t>
  </si>
  <si>
    <t>Строительство ВЛ-0,22 кВ для технологического присоединения квартиры №1 в жилом доме №13 ул. Матвеева в п. Усть-Уркима, заявитель ООО "Апполон"</t>
  </si>
  <si>
    <t>1.119.j=1.k=1.l=4.m=1.n=1</t>
  </si>
  <si>
    <t>1.120</t>
  </si>
  <si>
    <t>Строительство ВЛ-0,22 кВ для технологического присоединения квартиры №2 в жилом доме №13 ул. Матвеева в п. Усть-Уркима, заявитель ООО "Апполон"</t>
  </si>
  <si>
    <t>1.120.j.k=1.l=4.m=1.n=1</t>
  </si>
  <si>
    <t>1.121</t>
  </si>
  <si>
    <t>Строительство ВЛ-0.22 кВ для технологического присоединения хоз постройки в п. Тунгала, заявитель Кульмаганбетов С.М.</t>
  </si>
  <si>
    <t>1.121.j=1.k=1.l=4.m=1.n=1</t>
  </si>
  <si>
    <t>1.122</t>
  </si>
  <si>
    <t>Строительство ВЛ-0,22 кВ для технологического присоединения хоз постройки в п. Тунгала, заявитель Бойков С.В.</t>
  </si>
  <si>
    <t>1.122.j.k=1.l=4.m=1.n=1</t>
  </si>
  <si>
    <t>1.123</t>
  </si>
  <si>
    <t>Строительство ВЛ-0.4 кВ для технологического присоединения гаража в п. Соловьевск, заявитель Люлько Г.А.</t>
  </si>
  <si>
    <t>1.123.j.k=1.l=4.m=1.n=1</t>
  </si>
  <si>
    <t>1.124</t>
  </si>
  <si>
    <t>Строительство ВЛ-0.22 кВ для технологического присоединения торгового павильона в п. Дипкун, заявитель Керимов Р.А.</t>
  </si>
  <si>
    <t>1.124.j.k=1.l=4.m=1.n=1</t>
  </si>
  <si>
    <t>1.125</t>
  </si>
  <si>
    <t>Строительство ВЛ-0.4 кВ для технологического присоединения гаража в п. Верхнезейск, заявитель Максак А.В.</t>
  </si>
  <si>
    <t>1.125.j.k=1.l=4.m=1.n=1</t>
  </si>
  <si>
    <t>1.126</t>
  </si>
  <si>
    <t>Строительство ВЛ-0,22 кВ для технологического присоединения гаража в п. Восточный, заявитель Михно Д.А.</t>
  </si>
  <si>
    <t>1.126.j.k=1.l=4.m=1.n=1</t>
  </si>
  <si>
    <t>1.127</t>
  </si>
  <si>
    <t>Строительство ВЛ-0.22 кВ для технологического присоединения  гаража в п. Могот, заявитель Попова А.А.</t>
  </si>
  <si>
    <t>1.127.j.k=1.l=4.m=1.n=1</t>
  </si>
  <si>
    <t>1.128</t>
  </si>
  <si>
    <t>Строительство ВЛ-0.22 кВ для технологического присоединения гаража в п.  в п. Первомайский, заявитель Савина Е.А. (ввод)</t>
  </si>
  <si>
    <t>1.128.j.k=1.l=4.m=1.n=1</t>
  </si>
  <si>
    <t>1.129</t>
  </si>
  <si>
    <t>Строительство ВЛ-0.22 кВ для технологического присоединения гаража в п. Первомайский, заявитель Галямутдинова Н.В. (ввод)</t>
  </si>
  <si>
    <t>1.129.j.k=1.l=4.m=1.n=1</t>
  </si>
  <si>
    <t>1.130</t>
  </si>
  <si>
    <t>Строительство ВЛ-0.22 кВ для технологического присоединения гаража в п. Верхнезейск, заявитель Резник Л.И. (ввод)</t>
  </si>
  <si>
    <t>1.130.j.k=1.l=4.m=1.n=1</t>
  </si>
  <si>
    <t>1.131</t>
  </si>
  <si>
    <t>Строительство ВЛ-0.22 кВ для технологического присоединения  гаража в п. Могот, заявитель Кузьмин И.А. (ввод)</t>
  </si>
  <si>
    <t>1.131.j.k=1.l=4.m=1.n=1</t>
  </si>
  <si>
    <t>1.132</t>
  </si>
  <si>
    <t>Строительство ВЛ-0.22 кВ для технологического присоединения гаража в п. Могот, заявитель Мишуков С.Н. (ввод)</t>
  </si>
  <si>
    <t>1.132.j.k=1.l=4.m=1.n=1</t>
  </si>
  <si>
    <t>1.133</t>
  </si>
  <si>
    <t>Строительство ВЛ-0.22 кВ для технологического присоединения гаража в п. Юктали,, заявитель Кулик Е.А. (ввод)</t>
  </si>
  <si>
    <t>1.133.j.k=1.l=4.m=1.n=1</t>
  </si>
  <si>
    <t>1.134</t>
  </si>
  <si>
    <t>Строительство ВЛ-0.4 кВ для технологического присоединения квартиры в п. Уркан, заявитель Ворошнин М.С.</t>
  </si>
  <si>
    <t>1.134.j=1.k=1.l=4.m=1.n=1</t>
  </si>
  <si>
    <t>1.135</t>
  </si>
  <si>
    <t>Строительство ВЛ-0.22 кВ для технологического присоединения  гаража в п. Могот, заявитель Гаврилишина Л.Н. (ввод)</t>
  </si>
  <si>
    <t>1.135.j.k=1.l=4.m=1.n=1</t>
  </si>
  <si>
    <t>1.136</t>
  </si>
  <si>
    <t>Строительство ВЛ-0.22 кВ для технологического присоединения гаража в п. Могот, заявитель Штах Т.Т. (ввод)</t>
  </si>
  <si>
    <t>1.136.j.k=1.l=4.m=1.n=1</t>
  </si>
  <si>
    <t>1.137</t>
  </si>
  <si>
    <t>Строительство ВЛ-0.4 кВ для технологического присоединения гаража в п. Уркан, заявитель Ульченко В.А. (ввод)</t>
  </si>
  <si>
    <t>1.137.j.k=1.l=4.m=1.n=1</t>
  </si>
  <si>
    <t>1.138</t>
  </si>
  <si>
    <t>Строительство ВЛ-0.22 кВ для технологического присоединения гаража в п. Уркан, заявитель Пугачева О.В. (ввод)</t>
  </si>
  <si>
    <t>1.138.j.k=1.l=4.m=1.n=1</t>
  </si>
  <si>
    <t>1.139</t>
  </si>
  <si>
    <t>Строительство ВЛ-0.4 кВ для технологического присоединения квартиры в п. Соловьевск, заявитель Волкова А.А. (ввод)</t>
  </si>
  <si>
    <t>1.139.j.k=1.l=4.m=1.n=1</t>
  </si>
  <si>
    <t>1.140</t>
  </si>
  <si>
    <t>Строительство ВЛ-0.22 кВ для технологического присоединения приусадебного участка в п. Дипкун, заявитель Гусак Н.П. (ввод)</t>
  </si>
  <si>
    <t>1.140.j.k=1.l=4.m=1.n=1</t>
  </si>
  <si>
    <t>1.141</t>
  </si>
  <si>
    <t>Строительство ВЛ-0.4 кВ для технологического присоединения дачного дома в п. Юктали, заявитель Чеснокова Н.В. (ввод)</t>
  </si>
  <si>
    <t>1.141.j.k=1.l=4.m=1.n=1</t>
  </si>
  <si>
    <t>1.142</t>
  </si>
  <si>
    <t>Строительство ВЛ-0.4 кВ для технологического присоединения квартиры в п. Соловьевск, заявитель Голендухин А.Г. (ввод)</t>
  </si>
  <si>
    <t>1.142.j.k=1.l=4.m=1.n=1</t>
  </si>
  <si>
    <t>1.143</t>
  </si>
  <si>
    <t>Строительство ВЛ-0.22 кВ для технологического присоединения ЛПХ в п. Дипкун, заявитель Мафтей К.И. (ввод)</t>
  </si>
  <si>
    <t>1.143.j.k=1.l=4.m=1.n=1</t>
  </si>
  <si>
    <t>1.144</t>
  </si>
  <si>
    <t>Строительство ВЛ-0.22 кВ для технологического присоединения магазина в п. Усть-Уркима, заявитель Ананьева Ю.Г.(ввод)</t>
  </si>
  <si>
    <t>1.144.j.k=1.l=4.m=1.n=1</t>
  </si>
  <si>
    <t>1.145</t>
  </si>
  <si>
    <t>Строительство ВЛ-0.22 кВ для технологического присоединения хоз постройки в п. Могот заявитель Деев А.В. (ввод)</t>
  </si>
  <si>
    <t>1.145.j.k=1.l=4.m=1.n=1</t>
  </si>
  <si>
    <t>1.146</t>
  </si>
  <si>
    <t>Строительство ВЛ-0.22 кВ для технологического присоединения гаража в п. Верхнезейск, заявитель Кутьин М.В. (ввод)</t>
  </si>
  <si>
    <t>1.146.j.k=1.l=4.m=1.n=1</t>
  </si>
  <si>
    <t>1.147</t>
  </si>
  <si>
    <t xml:space="preserve">Строительство ВЛ-0.22 кВ для технологического присоединения дачного дома в п. Юктали, заявитель Авдеев В.К. </t>
  </si>
  <si>
    <t>1.147.j=1.k=1.l=4.m=1.n=1</t>
  </si>
  <si>
    <t>1.148</t>
  </si>
  <si>
    <t>Строительство ВЛ-0.4 кВ для технологического присоединения квартиры в п. Юктали, заявитель Матафонов А.С. (ввод)</t>
  </si>
  <si>
    <t>1.148.j.k=1.l=4.m=1.n=1</t>
  </si>
  <si>
    <t>1.149</t>
  </si>
  <si>
    <t>Строительство ВЛ-0.22 кВ для технологического присоединения гаража в п. Соловьевск, заявитель Ермакова Т.В. (ввод)</t>
  </si>
  <si>
    <t>1.149.j.k=1.l=4.m=1.n=1</t>
  </si>
  <si>
    <t>1.150</t>
  </si>
  <si>
    <t>Строительство ВЛ-0.22 кВ для технологического присоединения гаража в п. Юктали, заявитель Клочков С.А. (ввод)</t>
  </si>
  <si>
    <t>1.150.j.k=1.l=4.m=1.n=1</t>
  </si>
  <si>
    <t>1.151</t>
  </si>
  <si>
    <t>Строительство ВЛ-0.4 кВ для технологического присоединения квартиры в п. Соловьевск заявитель Гошегулина М.С. (ввод)</t>
  </si>
  <si>
    <t>1.151.j.k=1.l=4.m=1.n=1</t>
  </si>
  <si>
    <t>1.152</t>
  </si>
  <si>
    <t>Строительство ВЛ-0.22 кВ для технологического присоединения хоз постройки в п. Восточный, заявитель Кокшарова Е.В.</t>
  </si>
  <si>
    <t>1.152.j=1.k=1.l=4.m=1.n=1</t>
  </si>
  <si>
    <t>1.153</t>
  </si>
  <si>
    <t xml:space="preserve">Строительство ВЛ-0.22 кВ для технологического присоединения гаража в п. Олекма, заявитель Рженев В.А. </t>
  </si>
  <si>
    <t>1.153.j=1.k=1.l=4.m=1.n=1</t>
  </si>
  <si>
    <t>1.154</t>
  </si>
  <si>
    <t>Строительство ВЛ-0.22 кВ для технологического присоединения гаража в п. Юктали  заявитель Фурдуй А.С. (ввод)</t>
  </si>
  <si>
    <t>1.154.j.k=1.l=4.m=1.n=1</t>
  </si>
  <si>
    <t>1.155</t>
  </si>
  <si>
    <t>Строительство ВЛ-0.4 кВ для технологического присоединения строения подсобного хозяйства в п. Маревый, заявитель Воробьев В.Д.(ввод)</t>
  </si>
  <si>
    <t>1.155.j.k=1.l=4.m=1.n=1</t>
  </si>
  <si>
    <t>1.156</t>
  </si>
  <si>
    <t>Строительство ВЛ-0.22 кВ для технологического присоединения хоз постройки в п. Ларба, заявитель Куликова Г.Я. (ввод)</t>
  </si>
  <si>
    <t>1.156.j.k=1.l=4.m=1.n=1</t>
  </si>
  <si>
    <t>1.157</t>
  </si>
  <si>
    <t>Строительство ВЛ-0.4 кВ для технологического присоединения гаража в п. Восточный, заявитель Усольцева С.В. (ввод)</t>
  </si>
  <si>
    <t>1.157.j.k=1.l=4.m=1.n=1</t>
  </si>
  <si>
    <t>1.158</t>
  </si>
  <si>
    <t>Строительство ВЛ-0.4 кВ для технологического присоединения гаража в п.Восточный заявитель Руденко В.А.</t>
  </si>
  <si>
    <t>1.158.j=1.k=1.l=4.m=1.n=1</t>
  </si>
  <si>
    <t>1.159</t>
  </si>
  <si>
    <t>Строительство ВЛ-0.4 кВ для технологического присоединения магазина, п.Дипкун, заявитель Горобцов А.Н.</t>
  </si>
  <si>
    <t>1.159.j=1.k=1.l=4.m=1.n=1</t>
  </si>
  <si>
    <t>1.160</t>
  </si>
  <si>
    <t>Строительство ВЛ-0.22 кВ для технологического присоединения хоз постройки в п. Дипкун заявитель Терпугов Д.Е.</t>
  </si>
  <si>
    <t>1.160.j=1.k=1.l=4.m=1.n=1</t>
  </si>
  <si>
    <t>1.161</t>
  </si>
  <si>
    <t xml:space="preserve">Строительство ВЛ-0.22 кВ для технологического присоединения жтлого помещения в п. Дипкун заявитель Золотарева С.Г. </t>
  </si>
  <si>
    <t>1.161.j=1.k=1.l=4.m=1.n=1</t>
  </si>
  <si>
    <t>1.162</t>
  </si>
  <si>
    <t>Строительство ВЛ-0.22 кВ для технологического присоединения гаража в п. Могот заявитель Ермоленко Ю.В. (ввод)</t>
  </si>
  <si>
    <t>1.162.j.k=1.l=4.m=1.n=1</t>
  </si>
  <si>
    <t>1.163</t>
  </si>
  <si>
    <t>Строительство ВЛ-0.22 кВ для технологического присоединения гаража в п. Могот заявитель Березовский В.Н. (ввод)</t>
  </si>
  <si>
    <t>1.163.j.k=1.l=4.m=1.n=1</t>
  </si>
  <si>
    <t>1.164</t>
  </si>
  <si>
    <t>Строительство ВЛ-0.22 кВ для технологического присоединения гаража в п. Соловьевск, заявитель Збаровский А.В. (ввод)</t>
  </si>
  <si>
    <t>1.164.j.k=1.l=4.m=1.n=1</t>
  </si>
  <si>
    <t>1.165</t>
  </si>
  <si>
    <t>Строительство ВЛ-0.22 кВ для технологического присоединения изолированного жилого помещения в п. Дипкун, заявитель Чиботарь П.М. (ввод)</t>
  </si>
  <si>
    <t>1.165.j.k=1.l=4.m=1.n=1</t>
  </si>
  <si>
    <t>1.166</t>
  </si>
  <si>
    <t>Строительство ВЛ-0.22 кВ для технологического присоединения хоз постройки в п. Дипкун, заявитель Васильева Н.Н. (ввод)</t>
  </si>
  <si>
    <t>1.166.j.k=1.l=4.m=1.n=1</t>
  </si>
  <si>
    <t>1.167</t>
  </si>
  <si>
    <t>Строительство ВЛ-0.22 кВ для технологического присоединения дачного дома в п. Дипкун, заявитель Комарова И.В. (ввод)</t>
  </si>
  <si>
    <t>1.167.j.k=1.l=4.m=1.n=1</t>
  </si>
  <si>
    <t>1.168</t>
  </si>
  <si>
    <t>Строительство ВЛ-0.22 кВ для технологического присоединения жилого помещения в п. Дипкун, заявитель Абросимова И.Г.</t>
  </si>
  <si>
    <t>1.168.j=1.k=1.l=4.m=1.n=1</t>
  </si>
  <si>
    <t>1.169</t>
  </si>
  <si>
    <t>Строительство ВЛ-0.22 кВ для технологического присоединения гаража в п. Юктали, заявитель Евдокимов Е.И.</t>
  </si>
  <si>
    <t>1.169.j=1.k=1.l=4.m=1.n=1</t>
  </si>
  <si>
    <t>1.170</t>
  </si>
  <si>
    <t>Строительство ВЛ-0.22 кВ для технологического присоединения гаража в п. Чильчи, заявитель Шамбаров С.Ю. (ввод)</t>
  </si>
  <si>
    <t>1.170.j.k=1.l=4.m=1.n=1</t>
  </si>
  <si>
    <t>1.171</t>
  </si>
  <si>
    <t>Строительство ВЛ-0.22 кВ для технологического присоединения гаража в п. Чильчи, заявитель Леоненко Т.В. (ввод)</t>
  </si>
  <si>
    <t>1.171.j.k=1.l=4.m=1.n=1</t>
  </si>
  <si>
    <t>1.172</t>
  </si>
  <si>
    <t>Строительство ВЛ-0.22 кВ для технологического присоединения гаража в п. Чильчи, заявитель Кравченко Д.Е.</t>
  </si>
  <si>
    <t>1.172.j.k=1.l=4.m=1.n=1</t>
  </si>
  <si>
    <t>1.173</t>
  </si>
  <si>
    <t>Строительство ВЛ-0.4 кВ для технологического присоединения жилого дома в п. Соловьевск, заявитель Акматов Ж.К.</t>
  </si>
  <si>
    <t>1.173.j=1.k=1.l=4.m=1.n=1</t>
  </si>
  <si>
    <t>1.174</t>
  </si>
  <si>
    <t>Строительство ВЛ-0.22 кВ для технологического присоединения хоз постройки в п. Ларба, заявитель Порутчиков Д.В.</t>
  </si>
  <si>
    <t>1.174.j=1.k=1.l=4.m=1.n=1</t>
  </si>
  <si>
    <t>1.175</t>
  </si>
  <si>
    <t>Строительство ВЛ-0.22 кВ для технологического присоединения хоз постройки в п. Дипкун, заявитель Руссова О.А. (ввод)</t>
  </si>
  <si>
    <t>1.175.j.k=1.l=4.m=1.n=1</t>
  </si>
  <si>
    <t>1.176</t>
  </si>
  <si>
    <t>Строительство ВЛ-0.4 кВ для технологического присоединения дачного дома в п. Верхнезейск, заявитель Комаров В.А.</t>
  </si>
  <si>
    <t>1.176.j=1.k=1.l=4.m=1.n=1</t>
  </si>
  <si>
    <t>1.177</t>
  </si>
  <si>
    <t>Строительство ВЛ-0.22 кВ для технологического присоединения дячного дома в п. Верхнезейск, заявитель Кондратюк Н.Н.</t>
  </si>
  <si>
    <t>1.177.j.k=1.l=4.m=1.n=1</t>
  </si>
  <si>
    <t>1.178</t>
  </si>
  <si>
    <t>Строительство ВЛ-0.4 кВ для технологического присоединения жилого дома в п. Соловьевск,  заявитель Сахненко С.А.</t>
  </si>
  <si>
    <t>1.178.j.k=1.l=4.m=1.n=1</t>
  </si>
  <si>
    <t>1.179</t>
  </si>
  <si>
    <t>Строительство ВЛ-0,22 кВ для технологического присоединения гаража в п. Олекма, заявитель Илишаев С.А.</t>
  </si>
  <si>
    <t>1.179.j.k=1.l=4.m=1.n=1</t>
  </si>
  <si>
    <t>1.180</t>
  </si>
  <si>
    <t>Строительство ВЛ-0.22 кВ для технологического присоединения приусадебного участка в п. Восточный, заявитель Трунина О.Н.</t>
  </si>
  <si>
    <t>1.180.j=1.k=1.l=4.m=1.n=1</t>
  </si>
  <si>
    <t>1.181</t>
  </si>
  <si>
    <t>Строительство ВЛ-0,4 кВ для технологического присоединения 27-квартирного жилого дома в п. Верхнезейск, заявитель ОАО РЖД дальневосточная дирекция по капитальному строительству (быв. ЗАО "Желдорипотека")</t>
  </si>
  <si>
    <t>1.181.j=3.k=1.l=4.m=1.n=1</t>
  </si>
  <si>
    <t>1.182</t>
  </si>
  <si>
    <t>Строительство ВЛ-0.4 кВ для технологического присоединения гаража в п. Верхнезейск, заявитель Синеголвская Т.В.</t>
  </si>
  <si>
    <t>1.182.j=1.k=1.l=4.m=1.n=1</t>
  </si>
  <si>
    <t>1.183</t>
  </si>
  <si>
    <t>Строительство ВЛ-0,22 кВ для технологического присоединения гаража в п. Маревый, заявитель Кроитор И.И.</t>
  </si>
  <si>
    <t>1.183.j=1.k=1.l=4.m=1.n=1</t>
  </si>
  <si>
    <t>1.184</t>
  </si>
  <si>
    <t>Строительство ВЛ-0,22 кВ для технологического присоединения гаража в п. Маревый, заявитель Зыков С.Ю.</t>
  </si>
  <si>
    <t>1.184.j=1.k=1.l=4.m=1.n=1</t>
  </si>
  <si>
    <t>1.185</t>
  </si>
  <si>
    <t>Строительство ВЛ-0,4 кВ для технологического присоединения гаража в п. Тунгала, заявитель Рыжков Г.В.</t>
  </si>
  <si>
    <t>1.185.j=1.k=1.l=4.m=1.n=1</t>
  </si>
  <si>
    <t>1.186</t>
  </si>
  <si>
    <t>Строительство ВЛ-0,4 кВ для технологического присоединения гаража в п. Тунгала, заявитель Чибиков А.Г.</t>
  </si>
  <si>
    <t>1.186.j=1.k=1.l=4.m=1.n=1</t>
  </si>
  <si>
    <t>1.187</t>
  </si>
  <si>
    <t>Строительство ВЛ-0,22 кВ для технологического присоединения гаража в п. Тунгала, заявитель Прямоносова М.А.</t>
  </si>
  <si>
    <t>1.187.j.k=1.l=4.m=1.n=1</t>
  </si>
  <si>
    <t>1.188</t>
  </si>
  <si>
    <t>Строительство ВЛ-0,22 кВ для технологического присоединения гаража в п. Тунгала, заявитель Ершова Н.Н.</t>
  </si>
  <si>
    <t>1.188.j.k=1.l=4.m=1.n=1</t>
  </si>
  <si>
    <t>1.189</t>
  </si>
  <si>
    <t>Строительство ВЛ-0,22 кВ для технологического присоединения гаража в п. Тунгала, заявитель Иванов В.А.</t>
  </si>
  <si>
    <t>1.189.j=1.k=1.l=4.m=1.n=1</t>
  </si>
  <si>
    <t>1.190</t>
  </si>
  <si>
    <t>Строительство ВЛ-0,4 кВ для технологического присоединения жилого дома в п. Соловьевск, заявитель Прядкин Д.С.</t>
  </si>
  <si>
    <t>1.190.j=1.k=1.l=4.m=1.n=1</t>
  </si>
  <si>
    <t>1.191</t>
  </si>
  <si>
    <t>Строительство ВЛ-0.22 кВ для технологического присоединения гаража в п. Соловьевск, заявитель Золотова Н.В.</t>
  </si>
  <si>
    <t>1.191.j.k=1.l=4.m=1.n=1</t>
  </si>
  <si>
    <t>1.192</t>
  </si>
  <si>
    <t>Строительство ВЛ-0,4 кВ для технологического присоединения квартиры в п. Соловьевск, заявитель Постригань А.Г.</t>
  </si>
  <si>
    <t>1.192.j=1.k=1.l=4.m=1.n=1</t>
  </si>
  <si>
    <t>1.193</t>
  </si>
  <si>
    <t>Строительство ВЛ-0.22 кВ для технологического присоединения изолированного жилого помещения в п. Восточный, заявитель Акименко А.П.</t>
  </si>
  <si>
    <t>1.193.j.k=1.l=4.m=1.n=1</t>
  </si>
  <si>
    <t>1.194</t>
  </si>
  <si>
    <t>Строительство ВЛ-0,4 кВ для технологического присоединения гаража в п. Восточный, заявитель Ахметов Ю.Ф.</t>
  </si>
  <si>
    <t>1.194.j.k=1.l=4.m=1.n=1</t>
  </si>
  <si>
    <t>1.195</t>
  </si>
  <si>
    <t>Строительство ВЛ-0.4 кВ для технологического присоединения вахтового поселка в  п. Могот, заявитель ООО "Имангра"</t>
  </si>
  <si>
    <t>1.195.j=3.k=1.l=4.m=1.n=1</t>
  </si>
  <si>
    <t>1.196</t>
  </si>
  <si>
    <t>Строительство ВЛ-0,4 кВ для технологического присоединения личного подсобного хозяйства в п. Дипкун, заявитель Огородников М.Ю.</t>
  </si>
  <si>
    <t>1.196.j=1.k=1.l=4.m=1.n=1</t>
  </si>
  <si>
    <t>1.197</t>
  </si>
  <si>
    <t>Строительство ВЛ-0.4 кВ для технологического присоединения базовой станции сотовой связи №28371 в п. Восточный, заявитель ПАО "МТС"</t>
  </si>
  <si>
    <t>1.197.j.k=1.l=4.m=1.n=1</t>
  </si>
  <si>
    <t>1.198</t>
  </si>
  <si>
    <t xml:space="preserve">Строительство ВЛ-0.22 кВ для технологического присоединения дпачного дома в п.  в п. Первомайский, заявитель Гранин С.И. </t>
  </si>
  <si>
    <t>1.198.j=1.k=1.l=4.m=1.n=1.o</t>
  </si>
  <si>
    <t>1.199</t>
  </si>
  <si>
    <t>Строительство ВЛ-0.22 кВ для технологического присоединения строения на земельном участке в п. Усть-Нюкжа, заявитель Аксенова Е.Е. (ввод)</t>
  </si>
  <si>
    <t>1.199.j.k=1.l=4.m=1.n=1.о</t>
  </si>
  <si>
    <t>1.200</t>
  </si>
  <si>
    <t>Строительство ВЛ-0.22 кВ для технологического присоединения гаража в п. Юктали, заявитель Немцев П.И.</t>
  </si>
  <si>
    <t>1.200.j=1.k=1.l=4.m=1.n=1.о</t>
  </si>
  <si>
    <t>1.201</t>
  </si>
  <si>
    <t>Строительство ВЛ-0.22 кВ для технологического присоединения  гаража в п. Верхнезейск, заявитель Пелых Г.А.</t>
  </si>
  <si>
    <t>1.201.j=1.k=1.l=4.m=1.n=1.о</t>
  </si>
  <si>
    <t>1.202</t>
  </si>
  <si>
    <t>Строительство ВЛ-0.4 кВ для технологического присоединения квартиры в п. Первомайский, Гладышев В.И.</t>
  </si>
  <si>
    <t>1.202.j=1.k=1.l=4.m=1.n=1.о</t>
  </si>
  <si>
    <t>1.203</t>
  </si>
  <si>
    <t>Строительство ВЛ-0.22 кВ для технологического присоединения гаража в п. Соловьевск, заявитель Козина Л.В.. (ввод)</t>
  </si>
  <si>
    <t>1.203.j.k=1.l=4.m=1.n=1.о</t>
  </si>
  <si>
    <t>1.204</t>
  </si>
  <si>
    <t>Строительство ВЛ-0.22 кВ для технологического присоединения дачного дома в п. Муртыгит, заявитель Кирилевич П.М.. (ввод)</t>
  </si>
  <si>
    <t>1.204.j.k=1.l=4.m=1.n=1.о</t>
  </si>
  <si>
    <t>1.205</t>
  </si>
  <si>
    <t>Строительство ВЛ-0.4 кВ для технологического присоединения  дачного дома в п. Юктали, заявитель Дорофеев К.В.. (ввод)</t>
  </si>
  <si>
    <t>1.205.j.k=1.l=4.m=1.n=1.о</t>
  </si>
  <si>
    <t>1.206</t>
  </si>
  <si>
    <t>Строительство ВЛ-0.22 кВ для технологического присоединения жилого дома в п. Сололвьевск, заявитель Хачиров Ю.Б. (ввод)</t>
  </si>
  <si>
    <t>1.206.j.k=1.l=4.m=1.n=1.о</t>
  </si>
  <si>
    <t>1.207</t>
  </si>
  <si>
    <t>Строительство ВЛ-0.22 кВ для технологического присоединения гаража в п. Верхнезейск, заявитель Габитов Р.А.</t>
  </si>
  <si>
    <t>1.207.j=1.k=1.l=4.m=1.n=1.о</t>
  </si>
  <si>
    <t>1.208</t>
  </si>
  <si>
    <t>Строительство ВЛ-0.22 кВ для технологического присоединения гаража в п. Верхнезейск, заявитель Лебедев В.Б. (ввод)</t>
  </si>
  <si>
    <t>1.208.j.k=1.l=4.m=1.n=1.о</t>
  </si>
  <si>
    <t>1.209</t>
  </si>
  <si>
    <t>Строительство ВЛ-0.22 кВ для технологического присоединения дачного дома в п.Верхнезейск, заявитель Горобцов С.А. (ввод)</t>
  </si>
  <si>
    <t>1.209.j.k=1.l=4.m=1.n=1.о</t>
  </si>
  <si>
    <t>1.210</t>
  </si>
  <si>
    <t>Строительство ВЛ-0.4 кВ для технологического присоединения  гаража в п. Верхнезейск, заявитель ГБУЗ Амурской области "Зейская боьница им. Б.Е. Смирнова " (ввод)</t>
  </si>
  <si>
    <t>1.210.j.k=1.l=4.m=1.n=1.о</t>
  </si>
  <si>
    <t>1.211</t>
  </si>
  <si>
    <t>Строительство ВЛ-0.22 кВ для технологического присоединения квартиры в п. Ларба, заявитель Волошанович Т.П..</t>
  </si>
  <si>
    <t>1.211.j=1.k=1.l=4.m=1.n=1.о</t>
  </si>
  <si>
    <t>1.212</t>
  </si>
  <si>
    <t>Строительство ВЛ-0.22 кВ для технологического присоединения гаража в п. Могот, заявитель Беленова Л.Л.</t>
  </si>
  <si>
    <t>1.212.j.k=1.l=4.m=1.n=1.о</t>
  </si>
  <si>
    <t>1.213</t>
  </si>
  <si>
    <t>Строительство ВЛ-0.22 кВ для технологического присоединения хоз постройки в п. Могот, заявитель Крылова А.В. (ввод)</t>
  </si>
  <si>
    <t>1.213.j.k=1.l=4.m=1.n=1.о</t>
  </si>
  <si>
    <t>1.214</t>
  </si>
  <si>
    <t>Строительство ВЛ-0.22 кВ для технологического присоединения дачного домика в п. Могот, заявитель Хлопенец А.П..(ввод)</t>
  </si>
  <si>
    <t>1.214.j.k=1.l=4.m=1.n=1.о</t>
  </si>
  <si>
    <t>1.215</t>
  </si>
  <si>
    <t>Строительство ВЛ-0.22 кВ для технологического присоединения дачного домика в п. Могот заявитель Яроменко Т.Б.. (ввод)</t>
  </si>
  <si>
    <t>1.215.j.k=1.l=4.m=1.n=1.о</t>
  </si>
  <si>
    <t>1.216</t>
  </si>
  <si>
    <t>Строительство ВЛ-0.22 кВ для технологического присоединения гаража в п. Могот, заявитель Храмова (ввод)</t>
  </si>
  <si>
    <t>1.216.j.k=1.l=4.m=1.n=1.о</t>
  </si>
  <si>
    <t>1.217</t>
  </si>
  <si>
    <t>Строительство ВЛ-0.22 кВ для технологического присоединения дачного дома в п.Могот, заявитель Ермоленко Ю.В.</t>
  </si>
  <si>
    <t>1.217.j=1.k=1.l=4.m=1.n=1.о</t>
  </si>
  <si>
    <t>1.218</t>
  </si>
  <si>
    <t>Строительство ВЛ-0.22 кВ для технологического присоединения дачного дома в п. Могот, заявитель Федорова Л.Н.. (ввод)</t>
  </si>
  <si>
    <t>1.218.j.k=1.l=4.m=1.n=1/j</t>
  </si>
  <si>
    <t>1.219</t>
  </si>
  <si>
    <t>Строительство ВЛ-0.22 кВ для технологического присоединения дачного дома в п. Могот, заявитель Ермишкина С.П.. (ввод)</t>
  </si>
  <si>
    <t>1.219.j.k=1.l=4.m=1.n=1.о</t>
  </si>
  <si>
    <t>1.220</t>
  </si>
  <si>
    <t>Строительство ВЛ-0.22 кВ для технологического присоединения дачного дома в п. Могот, заявитель Баранов  (ввод)</t>
  </si>
  <si>
    <t>1.220.j.k=1.l=4.m=1.n=1.о</t>
  </si>
  <si>
    <t>1.221</t>
  </si>
  <si>
    <t xml:space="preserve">Строительство ВЛ-0.22 кВ для технологического присоединения дачного дома в п. Могот, заявитель Полтавцев П.В. </t>
  </si>
  <si>
    <t>1.221.j=1.k=1.l=4.m=1.n=1.о</t>
  </si>
  <si>
    <t>1.222</t>
  </si>
  <si>
    <t>Строительство ВЛ-0.22 кВ для технологического присоединения дачного дома в п. Могот, заявитель Кордас А.А.</t>
  </si>
  <si>
    <t>1.222.j=1.k=1.l=4.m=1.n=1.о</t>
  </si>
  <si>
    <t>1.223</t>
  </si>
  <si>
    <t>Строительство ВЛ-0.22 кВ для технологического присоединения дачного дома в п. Могот, заявитель Мазурик В.И.</t>
  </si>
  <si>
    <t>1.223.j.k=1.l=4.m=1.n=1.о</t>
  </si>
  <si>
    <t>1.224</t>
  </si>
  <si>
    <t>Строительство ВЛ-0.4 кВ для технологического присоединения Храма в п. Усть-Уркима, заявитель МРО Православный приход</t>
  </si>
  <si>
    <t>1.224.j=1.k=1.l=4.m=1.n=1.о</t>
  </si>
  <si>
    <t>1.225</t>
  </si>
  <si>
    <t>Строительство ВЛ-0.22 кВ для технологического присоединения строения гаоажа в п.Муртыгит, заявительМалков Е.А.(ввод)</t>
  </si>
  <si>
    <t>1.225.j.k=1.l=4.m=1.n=1.о</t>
  </si>
  <si>
    <t>1.226</t>
  </si>
  <si>
    <t>Строительство ВЛ-0.4 кВ для технологического присоединения нежилого здания (магазин Татьяна) в п. Верхнезейск, заявитель Кулава В.Т. (ввод)</t>
  </si>
  <si>
    <t>1.226.j.k=1.l=4.m=1.n=1.о</t>
  </si>
  <si>
    <t>1.227</t>
  </si>
  <si>
    <t>Строительство ВЛ-0.22 кВ для технологического присоединения дачного дома в п. Могот, заявитель Болотова А.А.(ввод)</t>
  </si>
  <si>
    <t>1.227.j.k=1.l=4.m=1.n=1.о</t>
  </si>
  <si>
    <t>1.228</t>
  </si>
  <si>
    <t>Строительство ВЛ-0.22 кВ для технологического присоединения дачного дома в п. Могот, заявитель Кузьмина О.В. .(ввод)</t>
  </si>
  <si>
    <t>1.228.j.k=1.l=4.m=1.n=1.о</t>
  </si>
  <si>
    <t>1.229</t>
  </si>
  <si>
    <t>Строительство ВЛ-0.22 кВ для технологического присоединения дачного дома в п. Могот, заявитель Колотов В.А.(ввод)</t>
  </si>
  <si>
    <t>1.229.j.k=1.l=4.m=1.n=1.о</t>
  </si>
  <si>
    <t>1.230</t>
  </si>
  <si>
    <t>Строительство ВЛ-0.22 кВ для технологического присоединения гаража в п. Могот, заявитель Шехназарян С.Л.</t>
  </si>
  <si>
    <t>1.230.j=1.k=1.l=4.m=1.n=1.о</t>
  </si>
  <si>
    <t>1.231</t>
  </si>
  <si>
    <t>Строительство ВЛ-0.22 кВ для технологического присоединения гаража в п. Могот заявитель Поглазов А.С. (ввод)</t>
  </si>
  <si>
    <t>1.231.j.k=1.l=4.m=1.n=1.о</t>
  </si>
  <si>
    <t>1.232</t>
  </si>
  <si>
    <t>Строительство ВЛ-0.22 кВ для технологического присоединения гаража в п. Могот заявитель Мухаматдиев М.В. (ввод)</t>
  </si>
  <si>
    <t>1.232.j.k=1.l=4.m=1.n=1.о</t>
  </si>
  <si>
    <t>1.233</t>
  </si>
  <si>
    <t>Строительство ВЛ-0.22 кВ для технологического присоединения жилого дома в п. Могот заявитель Деева О.В.. (ввод)</t>
  </si>
  <si>
    <t>1.233.j.k=1.l=4.m=1.n=1.о</t>
  </si>
  <si>
    <t>1.234</t>
  </si>
  <si>
    <t>Строительство ВЛ-0.4 кВ для технологического присоединения жилого дома в п. Первомайский, заявитель Онищенко Н.В. (ввод)</t>
  </si>
  <si>
    <t>1.234.j.k=1.l=4.m=1.n=1.о</t>
  </si>
  <si>
    <t>1.235</t>
  </si>
  <si>
    <t>Строительство ВЛ-0.22 кВ для технологического присоединения дачного дома в п. Дипкун, заявитель Михайлов В.П.</t>
  </si>
  <si>
    <t>1.235.j=1.k=1.l=4.m=1.n=1.о</t>
  </si>
  <si>
    <t>1.236</t>
  </si>
  <si>
    <t>Строительство ВЛ-0.22 кВ для технологического присоединения гаража в п. Дипкун, заявитель Петров Д.С.</t>
  </si>
  <si>
    <t>1.236.j=1.k=1.l=4.m=1.n=1.о</t>
  </si>
  <si>
    <t>1.237</t>
  </si>
  <si>
    <t>Строительство ВЛ-0.22 кВ для технологического присоединения гаража в п. Тутаул, заявитель Емельянов М.Н. (ввод)</t>
  </si>
  <si>
    <t>1.237.j.k=1.l=4.m=1.n=1.о</t>
  </si>
  <si>
    <t>1.238</t>
  </si>
  <si>
    <t>Строительство ВЛ-0.22 кВ для технологического присоединения жилого дома в п. Восточный, заявитель Хайруллина С.Х. (ввод)</t>
  </si>
  <si>
    <t>1.238.j.k=1.l=4.m=1.n=1.о</t>
  </si>
  <si>
    <t>1.239</t>
  </si>
  <si>
    <t>Строительство ВЛ-0.22 кВ для технологического присоединения гаража в п. Восточный, заявитель Лаушкина В.Р. (ввод)</t>
  </si>
  <si>
    <t>1.239.j.k=1.l=4.m=1.n=1.о</t>
  </si>
  <si>
    <t>1.240</t>
  </si>
  <si>
    <t>Строительство ВЛ-0.4 кВ для технологического присоединения строительной площадки в п. Соловьевск, заявитель ООО Солокит (ввод)</t>
  </si>
  <si>
    <t>1.240.j.k=1.l=4.m=1.n=1.о</t>
  </si>
  <si>
    <t>1.241</t>
  </si>
  <si>
    <t>Строительство ВЛ-0.22 кВ для технологического присоединения дачного дома в п. Юктали, заявитель Макагон О.В. (ввод)</t>
  </si>
  <si>
    <t>1.241.j.k=1.l=4.m=1.n=1.о</t>
  </si>
  <si>
    <t>1.242</t>
  </si>
  <si>
    <t>Строительство ВЛ-0.4 кВ для технологического присоединения земельного участка в п. Ларба, заявитель Зозуля Е.В.</t>
  </si>
  <si>
    <t>1.242.j=1.k=1.l=4.m=1.n=1.о</t>
  </si>
  <si>
    <t>1.243</t>
  </si>
  <si>
    <t>Строительство ВЛ-0.22 кВ для технологического присоединения земельный участок в п. Ларба, заявитель Омельченко С.З. (ввод)</t>
  </si>
  <si>
    <t>1.243.j.k=1.l=4.m=1.n=1.о</t>
  </si>
  <si>
    <t>1.244</t>
  </si>
  <si>
    <t>Строительство ВЛ-0.22 кВ для технологического присоединения дачного дома в п. Первомайский, заявитель Мацуева М.И.</t>
  </si>
  <si>
    <t>1.244.j=1.k=1.l=4.m=1.n=1.о</t>
  </si>
  <si>
    <t>1.245</t>
  </si>
  <si>
    <t>Строительство ВЛ-0.4 кВ для технологического присоединения жилого дома в п. Соловьевск, заявитель Крылов А.С. (ввод)</t>
  </si>
  <si>
    <t>1.245.j.k=1.l=4.m=1.n=1.о</t>
  </si>
  <si>
    <t>1.246</t>
  </si>
  <si>
    <t>Строительство ВЛ-0.22 кВ для технологического присоединения гаража в п. Верхнезейск, заявитель Новиков А.А.</t>
  </si>
  <si>
    <t>1.246.j=1.k=1.l=4.m=1.n=1.о</t>
  </si>
  <si>
    <t>1.247</t>
  </si>
  <si>
    <t>Строительство ВЛ-0.4 кВ для технологического присоединения строительная площадка для монтажа и пуско-наладки быстровозводимых БМГ в п. Верхнезейск, заявитель ИП Мединский С.В.</t>
  </si>
  <si>
    <t>1.247.j.k=1.l=4.m=1.n=1.о</t>
  </si>
  <si>
    <t>1.248</t>
  </si>
  <si>
    <t>Строительство ВЛ-0.4 кВ для технологического присоединения ВРУ-0,4 кВ здания ФАП в п. Огорон,  заявитель Министерство обороны Российской Федерации Войсковая часть 03415</t>
  </si>
  <si>
    <t>1.248.j.k=1.l=4.m=1.n=1.о</t>
  </si>
  <si>
    <t>1.249</t>
  </si>
  <si>
    <t>Строительство ВЛ-0,22 кВ для технологического присоединения хоз постройки в п. Дипкун, заявитель Багрянов С.Н.</t>
  </si>
  <si>
    <t>1.249.j=3.k=1.l=4.m=1.n=1.о</t>
  </si>
  <si>
    <t>1.250</t>
  </si>
  <si>
    <t>Строительство ВЛ-0.22 кВ для технологического присоединения строения на земельном участке в п. Могот,  заявитель Колошманова И.В.</t>
  </si>
  <si>
    <t>1.250.j.k=1.l=4.m=1.n=1.о</t>
  </si>
  <si>
    <t>1.251</t>
  </si>
  <si>
    <t>Строительство ВЛ-0.22 кВ для технологического присоединения строения на дачном доме в п.Тутаул,  заявитель Гребенюк Л.А.</t>
  </si>
  <si>
    <t>1.251.j.k=1.l=4.m=1.n=1.о</t>
  </si>
  <si>
    <t>1.252</t>
  </si>
  <si>
    <t>Строительство ВЛ-0.22 кВ для технологического присоединения гаража в п. Юктали, заявитель Балабаева О.А.</t>
  </si>
  <si>
    <t>1.252.j=1.k=1.l=4.m=1.n=1.о</t>
  </si>
  <si>
    <t>1.253</t>
  </si>
  <si>
    <t>Строительство ВЛ-0,22 кВ для технологического присоединения дачного дома в п. Юктали, заявитель Устинов М.Г.</t>
  </si>
  <si>
    <t>1.253.j.k=1.l=4.m=1.n=1.о</t>
  </si>
  <si>
    <t>1.254</t>
  </si>
  <si>
    <t>Строительство ВЛ-0,22 кВ для технологического присоединения гаража в п. Дипкун, заявитель Гальчинский А.П.</t>
  </si>
  <si>
    <t>1.254.j.k=1.l=4.m=1.n=1.о</t>
  </si>
  <si>
    <t>1.255</t>
  </si>
  <si>
    <t>Строительство ВЛ-0,22 кВ для технологического присоединения гаража в п. Дипкун, заявитель Радаев А.О.</t>
  </si>
  <si>
    <t>1.255.j.k=1.l=4.m=1.n=1.о</t>
  </si>
  <si>
    <t>1.256</t>
  </si>
  <si>
    <t>Строительство ВЛ-0,22 кВ для технологического присоединения гаража в п. Дипкун, заявитель Корчагин А.К.</t>
  </si>
  <si>
    <t>1.256.j.k=1.l=4.m=1.n=1.о</t>
  </si>
  <si>
    <t>1.257</t>
  </si>
  <si>
    <t>Строительство ВЛ-0,4 кВ для технологического присоединения БС№28-374 в п. Соловьевск, заявитель ПАО "МТС"</t>
  </si>
  <si>
    <t>1.257.j.k=1.l=4.m=1.n=1.о</t>
  </si>
  <si>
    <t>1.258</t>
  </si>
  <si>
    <t>Строительство ВЛ-0,4 кВ для технологического присоединения квартиры в п. Соловьевск, заявитель Шахманаев Д.Е.</t>
  </si>
  <si>
    <t>1.258.j.k=1.l=4.m=1.n=1.о</t>
  </si>
  <si>
    <t>1.259</t>
  </si>
  <si>
    <t>Строительство ВЛ-0,22 кВ для технологического присоединения гаража в п. Могот, заявитель Маргарян Ш.Ш.</t>
  </si>
  <si>
    <t>1.259.j=1.k=1.l=4.m=1.n=1.о</t>
  </si>
  <si>
    <t>1.260</t>
  </si>
  <si>
    <t>Строительство ВЛ-0.22 кВ для технологического присоединения гаража в п. Могот, заявитель Чемерис А.А.</t>
  </si>
  <si>
    <t>1.260.j.k=1.l=4.m=1.n=1.о</t>
  </si>
  <si>
    <t>1.261</t>
  </si>
  <si>
    <t>Строительство ВЛ-0.22 кВ для технологического присоединения дачного дома в п. Восточный, заявитель Узенцев А.Г.</t>
  </si>
  <si>
    <t>1.261.j.k=1.l=4.m=1.n=1.о</t>
  </si>
  <si>
    <t>1.262</t>
  </si>
  <si>
    <t>Строительство ВЛ-0.4 кВ для технологического присоединения участок автомобильной дороги М-56 "Лена" от Невера до Якутска в п. Соловьевск, заявитель ООО "Русское Объединение Общество Строителей"</t>
  </si>
  <si>
    <t>1.262.j=1.k=1.l=4.m=1.n=1.о</t>
  </si>
  <si>
    <t>1.263</t>
  </si>
  <si>
    <t>Строительство ВЛ-0.22 кВ для технологического присоединения земельного участка в п. Дипкун, заявитель Курбанова П.Т.</t>
  </si>
  <si>
    <t>1.263.j=1.k=1.l=4.m=1.n=1.о</t>
  </si>
  <si>
    <t>1.264</t>
  </si>
  <si>
    <t>Строительство ВЛ-0,22 кВ для технологического присоединения Блокированная жилая застройка на земельный участок (кад. №2946) в п. Соловьевск, заявитель Мордакин А.В.</t>
  </si>
  <si>
    <t>1.264.j.k=1.l=4.m=1.n=1.о</t>
  </si>
  <si>
    <t>1.265</t>
  </si>
  <si>
    <t>Строительство ВЛ-0,22 кВ для технологического присоединения Блокированная жилая застройка на земельный участок (кад. №3774) в п. Соловьевск, заявитель Мордакин А.В.</t>
  </si>
  <si>
    <t>1.265.j=1.k=1.l=4.m=1.n=1.о</t>
  </si>
  <si>
    <t>1.266</t>
  </si>
  <si>
    <t>Строительство ВЛ-0.22 кВ для технологического присоединения гаража в п. Верхнезейск, заявитель Шаповалов Д.А.</t>
  </si>
  <si>
    <t>1.266.j.k=1.l=4.m=1.n=1.о</t>
  </si>
  <si>
    <t>1.267</t>
  </si>
  <si>
    <t>Строительство ВЛ-0.22 кВ для технологического присоединения бани в п.Хорогочи заявитель Радыгина О.Н.</t>
  </si>
  <si>
    <t>1.267.j.k=1.l=4.m=1.n=1.о</t>
  </si>
  <si>
    <t>1.268</t>
  </si>
  <si>
    <t>Строительство ВЛ-0.22 кВ для технологического присоединения гаража в п. Хорогочи, заявитель Унтура В.Г.</t>
  </si>
  <si>
    <t>1.268.j.k=1.l=4.m=1.n=1.о</t>
  </si>
  <si>
    <t>1.269</t>
  </si>
  <si>
    <t>Строительство ВЛ-0.22 кВ для технологического присоединения вагончика строителей, п.Первомайский, заявитель ООО Салокит</t>
  </si>
  <si>
    <t>1.269.j.k=1.l=4.m=1.n=1.о</t>
  </si>
  <si>
    <t>1.270</t>
  </si>
  <si>
    <t>Строительство ВЛ-0.4 кВ для технологического присоединения жилого дома, п.Соловьевск, заявитель Герасименко С.А.</t>
  </si>
  <si>
    <t>1.270.j.k=1.l=4.m=1.n=1.о</t>
  </si>
  <si>
    <t>1.271</t>
  </si>
  <si>
    <t>Строительство ВЛ-0,4 кВ для технологического присоединения школы в п. Хвойный, заявитель Администрация Хвойненского сельсовета</t>
  </si>
  <si>
    <t>1.271.j=3.k=1.l=4.m=1.n=1.о</t>
  </si>
  <si>
    <t>1.272</t>
  </si>
  <si>
    <t>Строительство ВЛ-0,4 кВ для технологического присоединения нежилого здания в п. Дугда, заявитель ООО "БамСтройТехнологии"</t>
  </si>
  <si>
    <t>1.272.j=3.k=1.l=4.m=1.n=1.о</t>
  </si>
  <si>
    <t>1.273</t>
  </si>
  <si>
    <t>Строительство ВЛ-0.4 кВ для технологического присоединения здания Дома Культуры в п. Хвойный, заявитель Администрация Хвойненского сельсовета</t>
  </si>
  <si>
    <t>1.273.j=3.k=1.l=4.m=1.n=1.о</t>
  </si>
  <si>
    <t>1.274</t>
  </si>
  <si>
    <t>Строительство ВЛ-0,4 кВ для технологического присоединения пожарный пост в п. Муртыгит, заявитель ГКУ Ам.обл. "Центр обеспечения ГЗ и ПБ Ам. обл.""</t>
  </si>
  <si>
    <t>1.274.j=3.k=1.l=4.m=1.n=1.о</t>
  </si>
  <si>
    <t>1.275</t>
  </si>
  <si>
    <t>Строительство ВЛ-0.22 кВ для технологического присоединения квартиры №1 ул. Партизанская в п.Соловьевск заявитель ООО Солокит</t>
  </si>
  <si>
    <t>1.275.j=1.k=1.l=4.m=1.n=1.о</t>
  </si>
  <si>
    <t>1.276</t>
  </si>
  <si>
    <t>1.276.j.k=1.l=4.m=1.n=1.о</t>
  </si>
  <si>
    <t>1.277</t>
  </si>
  <si>
    <t>Строительство ВЛ-0.22 кВ для технологического присоединения ВРУ-0,22 кВ освещения пешеходного перехода в п. Соловьевск, заявитель ФКУ Упрдор Лена (ввод)</t>
  </si>
  <si>
    <t>1.277.j.k=1.l=4.m=1.n=1.о</t>
  </si>
  <si>
    <t>1.278</t>
  </si>
  <si>
    <t xml:space="preserve">Строительство ВЛ-0.22 кВ для технологического присоединения ВРУ-0,22 кВ освещения пешеходного перехода в п. Соловьевск, заявитель ФКУ Упрдор Лена </t>
  </si>
  <si>
    <t>1.278.j=1.k=1.l=4.m=1.n=1.о</t>
  </si>
  <si>
    <t>1.279</t>
  </si>
  <si>
    <t>1.279.j=1.k=1.l=4.m=1.n=1.о</t>
  </si>
  <si>
    <t>1.280</t>
  </si>
  <si>
    <t>Строительство ВЛ-0.22 кВ для технологического присоединения светильника НО в п. Усть-Уркима, заявитель Администрация Нюкжинского сельсовета</t>
  </si>
  <si>
    <t>1.280.j=1.k=1.l=4.m=1.n=1.о</t>
  </si>
  <si>
    <t>1.281</t>
  </si>
  <si>
    <t>Строительство ВЛ-0,4 кВ для технологического присоединения БМГ в п. Верхнезейск, заявитель Министерство обороны Российской Федерации Войсковая часть 03415</t>
  </si>
  <si>
    <t>1.281.j=3.k=1.l=4.m=1.n=1.о</t>
  </si>
  <si>
    <t>1.282</t>
  </si>
  <si>
    <t>Строительство ВЛ-0.22 кВ для технологического присоединения вагончика в п. Восточный, заявитель Десинова Н.А.</t>
  </si>
  <si>
    <t>1.282.j=1.k=1.l=4.m=1.n=1.о</t>
  </si>
  <si>
    <t>1.283</t>
  </si>
  <si>
    <t>Строительство ВЛ-0.22 кВ для технологического присоединения приусадебного участка в п. Олекма, заявитель Боровенский Т.Л.</t>
  </si>
  <si>
    <t>1.283.j=1.k=1.l=4.m=1.n=1</t>
  </si>
  <si>
    <t>1.284</t>
  </si>
  <si>
    <t>Строительство ВЛ-0.22 кВ для технологического присоединения гаража в п. Беленький, заявитель Козлов С.И.. (ввод)</t>
  </si>
  <si>
    <t>1.284.j.k=1.l=4.m=1.n=1.о</t>
  </si>
  <si>
    <t>1.285</t>
  </si>
  <si>
    <t>Строительство ВЛ-0.22 кВ для технологического присоединения дачного дома в п. Тутаул, заявитель Минжулина И.Ю.</t>
  </si>
  <si>
    <t>1.285.j=1.k=1.l=4.m=1.n=1.о</t>
  </si>
  <si>
    <t>1.286</t>
  </si>
  <si>
    <t>Строительство ВЛ-0.22 кВ для технологического присоединения дачного дома в п. Аносовский, заявитель Воробьев А.А.</t>
  </si>
  <si>
    <t>1.286.j=1.k=1.l=4.m=1.n=1.о</t>
  </si>
  <si>
    <t>1.287</t>
  </si>
  <si>
    <t>Строительство ВЛ-0.22 кВ для технологического присоединения жилого дома в п. Соловьевск, заявитель Черенцов С.И.</t>
  </si>
  <si>
    <t>1.287.j.k=1.l=4.m=1.n=1.о</t>
  </si>
  <si>
    <t>1.288</t>
  </si>
  <si>
    <t>Строительство ВЛ-0.4 кВ для технологического присоединения гостинного двора в п. Юктали,  заявитель ООО "АнтрацитИнвестПроект"</t>
  </si>
  <si>
    <t>1.288.j.k=1.l=4.m=1.n=1.о</t>
  </si>
  <si>
    <t>1.289</t>
  </si>
  <si>
    <t>Строительство ВЛ-0,4 кВ для технологического присоединения хоз постройки в п. Ларба, заявитель Кузнецов П.В.</t>
  </si>
  <si>
    <t>1.289.j.k=1.l=4.m=1.n=1.о</t>
  </si>
  <si>
    <t>1.290</t>
  </si>
  <si>
    <t>Строительство ВЛ-0.22 кВ для технологического присоединения дачного дома в п. Тутаулй, заявитель Лысенко П.Ю.</t>
  </si>
  <si>
    <t>1.290.j=1.k=1.l=4.m=1.n=1.о</t>
  </si>
  <si>
    <t>1.291</t>
  </si>
  <si>
    <t>Строительство ВЛ-0,4 кВ для технологического присоединения гаража в п. Юктали, заявитель Пфайфер А.Г.</t>
  </si>
  <si>
    <t>1.291.j.k=1.l=4.m=1.n=1.о</t>
  </si>
  <si>
    <t>1.292</t>
  </si>
  <si>
    <t>Строительство ВЛ-0,22 кВ для технологического присоединения гаража в п. Восточный, заявитель Колошманов Ю.И.</t>
  </si>
  <si>
    <t>1.292.j.k=1.l=4.m=1.n=1.о</t>
  </si>
  <si>
    <t>1.293</t>
  </si>
  <si>
    <t>Строительство ВЛ-0,22 кВ для технологического присоединения квартира №1 (Черемушки) в п. Соловьевск, заявитель ООО Салокит</t>
  </si>
  <si>
    <t>1.293.j=1.k=1.l=4.m=1.n=1.о</t>
  </si>
  <si>
    <t>1.294</t>
  </si>
  <si>
    <t>Строительство ВЛ-0,22 кВ для технологического присоединения квартира №2 (Черемушки) в п. Соловьевск, заявитель ООО Салокит</t>
  </si>
  <si>
    <t>1.294.j.k=1.l=4.m=1.n=1.о</t>
  </si>
  <si>
    <t>1.295</t>
  </si>
  <si>
    <t>Строительство ВЛ-0,22 кВ для технологического присоединения гаража в п. Кувыкта, заявитель Доценко В.П.</t>
  </si>
  <si>
    <t>1.295.j.k=1.l=4.m=1.n=1.о</t>
  </si>
  <si>
    <t>1.296</t>
  </si>
  <si>
    <t>Строительство ВЛ-0.4 кВ для технологического присоединения Помещений №1,2,3,4,5,6,7,8,9 в  п. Хвойный, заявитель Администрация Хвойненского сельсовета</t>
  </si>
  <si>
    <t>1.296.j=3.k=1.l=4.m=1.n=1.о</t>
  </si>
  <si>
    <t>1.297</t>
  </si>
  <si>
    <t>Строительство ВЛ-0,22 кВ для технологического присоединения гаража в п. Верхнезейск, заявитель Скоросов В.В.</t>
  </si>
  <si>
    <t>1.297.j.k=1.l=4.m=1.n=1.о</t>
  </si>
  <si>
    <t>1.298</t>
  </si>
  <si>
    <t>Строительство ВЛ-0,4 кВ для технологического присоединения вагона в п. Ларба, заявитель Рютин А.Н.</t>
  </si>
  <si>
    <t>1.298.j.k=1.l=4.m=1.n=1.о</t>
  </si>
  <si>
    <t>1.299</t>
  </si>
  <si>
    <t>Строительство ВЛ-0,22 кВ для технологического присоединения Блокированная жилая застройка на земельный участок (кад. №2946) (ввод №2) в п. Соловьевск, заявитель Мордакин А.В.</t>
  </si>
  <si>
    <t>1.299.j.k=1.l=4.m=1.n=1.о</t>
  </si>
  <si>
    <t>1.300</t>
  </si>
  <si>
    <t>Строительство ВЛ-0,22 кВ для технологического присоединения Блокированная жилая застройка на земельный участок (кад. №3774) (ввод №2) в п. Соловьевск, заявитель Мордакин А.В.</t>
  </si>
  <si>
    <t>1.300.j.k=1.l=4.m=1.n=1.о</t>
  </si>
  <si>
    <t>1.301</t>
  </si>
  <si>
    <t>Строительство ВЛ-0.4 кВ для технологического присоединения пилорамы в п. Соловьевск, заявитель Дарчиева Р.Н.</t>
  </si>
  <si>
    <t>1.301.j.k=1.l=4.m=1.n=1.о</t>
  </si>
  <si>
    <t>1.302</t>
  </si>
  <si>
    <t>Строительство ВЛ-0.22 кВ для технологического присоединения изолированногогаража в п. Восточный, заявитель Чичикин А.А.</t>
  </si>
  <si>
    <t>1.302.j.k=1.l=4.m=1.n=1.о</t>
  </si>
  <si>
    <t xml:space="preserve">Строительство кабельных линий КЛ-10 кВ </t>
  </si>
  <si>
    <t>2.j</t>
  </si>
  <si>
    <t>Способ прокладки кабельных линий (в траншеях (j=1), в блоках (j=2), в каналах (j=3), в туннелях и коллекторах (j=4), в галереях и эстакадах (j=5))</t>
  </si>
  <si>
    <t>2.j.k</t>
  </si>
  <si>
    <t>Одножильные (k=1) и многожильные (k=2)</t>
  </si>
  <si>
    <t>2.j.k.1</t>
  </si>
  <si>
    <t>Кабели с резиновой и пластмассовой изоляцией (l=1), бумажной изоляцией (l=2)</t>
  </si>
  <si>
    <t>2.j.k.1.m</t>
  </si>
  <si>
    <t>Сечение провода (диапазон до 50 квадратных мм включительно (m=1), от 50 до 100 квадратных мм включительно (m=2), от 100 до 200 квадратных мм включительно (m=3), от 200 до 500 квадратных мм включительно (m=4), от 500 до 800 квадратных мм включительно (m=5), свыше 800 квадратных мм (m=6))</t>
  </si>
  <si>
    <t>…</t>
  </si>
  <si>
    <t>&lt;пообъектная расшифровка&gt;</t>
  </si>
  <si>
    <t>Строительство пунктов секционирования</t>
  </si>
  <si>
    <t>3.j</t>
  </si>
  <si>
    <t>Реклоузеры (j=1), распределительные пункты (РП) (j=2), переключательные пункты (ПП) (j=3)</t>
  </si>
  <si>
    <t>3.j.k</t>
  </si>
  <si>
    <t>Номинальный ток до 100 А включительно (k=1), от 100 до 250 А включительно (k=2), от 250 до 500 А включительно (k=3), от 500 до 1000 А включительно (k=4), свыше 1000 А (k=5)</t>
  </si>
  <si>
    <t>Строительство трансформаторных подстанций (ТП), за исключением распределительных трансформаторных подстанций (РТП), с уровнем напряжения до 35 кВ</t>
  </si>
  <si>
    <t>4.1</t>
  </si>
  <si>
    <t>Строительство КТП-10/0.4 кВ 63 кВА для электроснабжения БССС ПАО Мегафон в п. Восточный, заявитель ПАО Мегафон</t>
  </si>
  <si>
    <t>10/0.4</t>
  </si>
  <si>
    <t>-</t>
  </si>
  <si>
    <t>4.1.j=2.k=1.l=2.m=1</t>
  </si>
  <si>
    <t>Напряжением 10/0,4 (j=2), однотрансформаторные (k=1), трансформаторная мощность от 25 до 100 кВА включительно (l=2), столбового типа (m=1)</t>
  </si>
  <si>
    <t>4.2</t>
  </si>
  <si>
    <t>Строительство КТП-10/0.4 кВ 400 кВА для электроснабжения базы природно-познавательного туризма, заявитель Мирашвили Е.А.</t>
  </si>
  <si>
    <t>4.2.j=2.k=1.l=4.m=2</t>
  </si>
  <si>
    <t xml:space="preserve">Напряжением 10/0,4 (j=2), однотрансформаторные (k=1), трансформаторная мощность от 250 до 400 кВА включительно (l=4), киоскового типа (m=2), </t>
  </si>
  <si>
    <t>4.3</t>
  </si>
  <si>
    <t>Строительство двух КТП-10/0.4 кВ 630 кВА, 400 кВА для электроснабжения БМГ в п. Верхнезейск, заявитель Министерство обороны Российской Федерации Войсковая часть 03415</t>
  </si>
  <si>
    <t>4.3.j=2.k=1.l=5.m=2</t>
  </si>
  <si>
    <t xml:space="preserve">Напряжением 10/0,4 (j=2), однотрансформаторные (k=1), трансформаторная мощность от 400 до 1000 кВА включительно (l=5), киоскового типа (m=2), </t>
  </si>
  <si>
    <t>4.4</t>
  </si>
  <si>
    <t>Строительство  КТП-10/0.4 кВ 400 кВА для электроснабжения школы в п. Хвойный, заявитель Администрация Хвойненского сельсовета</t>
  </si>
  <si>
    <t>4.4.j=2.k=1.l=5.m=2</t>
  </si>
  <si>
    <t>4.5</t>
  </si>
  <si>
    <t>Строительство  КТП-10/0.4 кВ 400 кВА для электроснабжения нежилого здания в п. Дугда, заявитель ООО БамСтройТехнологии</t>
  </si>
  <si>
    <t>4.5.j=2.k=1.l=5.m=2</t>
  </si>
  <si>
    <t>Строительство распределительных трансформаторных подстанций (РТП) с уровнем напряжения до 35 кВ</t>
  </si>
  <si>
    <t>5.j</t>
  </si>
  <si>
    <t>Распределительные трансформаторные подстанции</t>
  </si>
  <si>
    <t>5.j.k</t>
  </si>
  <si>
    <t xml:space="preserve">Однотрансформаторные (k=1), двухтрансформаторные и более (k=2)  </t>
  </si>
  <si>
    <t>5.j.k.l</t>
  </si>
  <si>
    <t>Трансформаторная мощность до 25 кВА включительно (l=1), от 25 до 100 кВА включительно (l=2), от 100 до 250 кВА включительно (l=3), от 250 до 400 кВА (l=4), 10от 420 до 900 кВА включительно (l=5), свыше 1000 кВА (l=6)</t>
  </si>
  <si>
    <t>Строительство центров питания, подстанций уровнем напряжения 35 кВ и выше (ПС)</t>
  </si>
  <si>
    <t>6.j</t>
  </si>
  <si>
    <t>ПС 35 кВ (j=1), ПС 110 кВ и выше (j=2)</t>
  </si>
  <si>
    <t>7.</t>
  </si>
  <si>
    <t>Обеспечение средствами коммерческого учета  электрической энергии (мощности)</t>
  </si>
  <si>
    <t>7.j</t>
  </si>
  <si>
    <t>Однофазный (j=1), трехфазный (j=2)</t>
  </si>
  <si>
    <t>7.j.k</t>
  </si>
  <si>
    <t>Прямого включения (k=1), полукосвенного включения (k=2), косвенного включения (k=3)</t>
  </si>
  <si>
    <t>7.1</t>
  </si>
  <si>
    <t>Обеспечение средствами коммерческого учета  электрической энергии (мощности) для технологического присоединения жилого помещения, п.Дипкун, заявитель Золотарева С.Г.</t>
  </si>
  <si>
    <t>7.1.j=1.k=1.</t>
  </si>
  <si>
    <t xml:space="preserve">Однофазный (j=1), прямого включения (k=1), </t>
  </si>
  <si>
    <t>7.2</t>
  </si>
  <si>
    <t>Обеспечение средствами коммерческого учета  электрической энергии (мощности) для технологического присоединения гаража, п.Могот, заявитель Ермоленко Ю.В.</t>
  </si>
  <si>
    <t>7.2.j=1.k=1.</t>
  </si>
  <si>
    <t>7.3</t>
  </si>
  <si>
    <t>Обеспечение средствами коммерческого учета  электрической энергии (мощности) для технологического присоединения гаража, п.Могот, заявитель Березовский В.Н.</t>
  </si>
  <si>
    <t>7.4</t>
  </si>
  <si>
    <t>Обеспечение средствами коммерческого учета  электрической энергии (мощности) для технологического присоединения гаража, п.Соловьевск, заявитель Збаровский А.В.</t>
  </si>
  <si>
    <t>7.4.j=1.k=1.</t>
  </si>
  <si>
    <t>7.5</t>
  </si>
  <si>
    <t>Обеспечение средствами коммерческого учета  электрической энергии (мощности) для технологического присоединения гаража, п.Восточный, заявитель Шатунов А.И.</t>
  </si>
  <si>
    <t>7.5.j=1.k=1.</t>
  </si>
  <si>
    <t>7.6</t>
  </si>
  <si>
    <t>Обеспечение средствами коммерческого учета  электрической энергии (мощности) для технологического присоединения изолированного жилого помещения, п.Дипкун, заявитель Чиботарь П.М.</t>
  </si>
  <si>
    <t>7.6.j=1.k=1.</t>
  </si>
  <si>
    <t>7.7</t>
  </si>
  <si>
    <t>Обеспечение средствами коммерческого учета  электрической энергии (мощности) для технологического присоединения хоз постройки, п.Дипкун, заявитель Васильева Н.Н.</t>
  </si>
  <si>
    <t>7.7.j=1.k=1.</t>
  </si>
  <si>
    <t>7.8</t>
  </si>
  <si>
    <t>Обеспечение средствами коммерческого учета  электрической энергии (мощности) для технологического присоединения дачного дома, п.Дипкун, заявитель Комарова И.В.</t>
  </si>
  <si>
    <t>7.8.j=1.k=1.</t>
  </si>
  <si>
    <t>7.9</t>
  </si>
  <si>
    <t>Обеспечение средствами коммерческого учета  электрической энергии (мощности) для технологического присоединения жилого помещения, п.Дипкун, заявитель Абросимова И.Г.</t>
  </si>
  <si>
    <t>7.9.j=1.k=1.</t>
  </si>
  <si>
    <t>7.10</t>
  </si>
  <si>
    <t>Обеспечение средствами коммерческого учета  электрической энергии (мощности) для технологического присоединения гаража, п.Юктали, заявитель Евдокимов Е.И.</t>
  </si>
  <si>
    <t>7.10.j=1.k=1.</t>
  </si>
  <si>
    <t>7.11</t>
  </si>
  <si>
    <t>Обеспечение средствами коммерческого учета  электрической энергии (мощности) для технологического присоединения гаража, п.Чильчи, заявитель Шамбаров С.Ю.</t>
  </si>
  <si>
    <t>7.11.j=1.k=1.</t>
  </si>
  <si>
    <t>7.12</t>
  </si>
  <si>
    <t>Обеспечение средствами коммерческого учета  электрической энергии (мощности) для технологического присоединения гаража, п.Чильчи, заявитель Леоненко Т.В.</t>
  </si>
  <si>
    <t>7.12.j=1.k=1.</t>
  </si>
  <si>
    <t>7.13</t>
  </si>
  <si>
    <t>Обеспечение средствами коммерческого учета  электрической энергии (мощности) для технологического присоединения гаража, п.Чильчи, заявитель Кравченко Д.Е.</t>
  </si>
  <si>
    <t>7.13.j=1.k=1.</t>
  </si>
  <si>
    <t>7.14</t>
  </si>
  <si>
    <t>Обеспечение средствами коммерческого учета  электрической энергии (мощности) для технологического присоединения жилого дома, п.Соловьевск, заявитель Акматов Ж.К.</t>
  </si>
  <si>
    <t>7.14.j=2.k=1.</t>
  </si>
  <si>
    <t xml:space="preserve">Трехфазный (j=2), прямого включения (k=1), </t>
  </si>
  <si>
    <t>7.15</t>
  </si>
  <si>
    <t>Обеспечение средствами коммерческого учета  электрической энергии (мощности) для технологического присоединения хоз постройки, п.Ларба, заявитель Порутчиков Д.В.</t>
  </si>
  <si>
    <t>7.15.j=1.k=1.</t>
  </si>
  <si>
    <t>7.16</t>
  </si>
  <si>
    <t>Обеспечение средствами коммерческого учета  электрической энергии (мощности) для технологического присоединения хоз постройки, п.Дипкун, заявитель Руссова О.А.</t>
  </si>
  <si>
    <t>7.16.j=1.k=1.</t>
  </si>
  <si>
    <t>7.17</t>
  </si>
  <si>
    <t>Обеспечение средствами коммерческого учета  электрической энергии (мощности) для технологического присоединения дачного дома, п.Верхнезейск, заявитель Комаров В.А.</t>
  </si>
  <si>
    <t>7.17.j=2.k=1.</t>
  </si>
  <si>
    <t>7.18</t>
  </si>
  <si>
    <t>Обеспечение средствами коммерческого учета  электрической энергии (мощности) для технологического присоединения дачного дома, п.Верхнезейск, заявитель Кондратюк Н.Н.</t>
  </si>
  <si>
    <t>7.18.j=1.k=1.</t>
  </si>
  <si>
    <t>7.19</t>
  </si>
  <si>
    <t>Обеспечение средствами коммерческого учета  электрической энергии (мощности) для технологического присоединения нежилое помещение №20 ТОЦ, п.Чильчи, заявитель АО ПУСК</t>
  </si>
  <si>
    <t>7.19.j=1.k=1.</t>
  </si>
  <si>
    <t>7.20</t>
  </si>
  <si>
    <t>Обеспечение средствами коммерческого учета  электрической энергии (мощности) для технологического присоединения служебного помещения, п.Юктали, заявитель ООО "АнтрацитИнвестПроект"</t>
  </si>
  <si>
    <t>7.20.j=2.k=1.</t>
  </si>
  <si>
    <t>7.21</t>
  </si>
  <si>
    <t>Обеспечение средствами коммерческого учета  электрической энергии (мощности) для технологического присоединения жилого дома, п.Соловьевск, заявитель Сахненко С.А.</t>
  </si>
  <si>
    <t>7.21.j=2.k=1.</t>
  </si>
  <si>
    <t>7.22</t>
  </si>
  <si>
    <t>Обеспечение средствами коммерческого учета  электрической энергии (мощности) для технологического присоединения гаража, п.Олекма, заявитель Илишаев С.А.</t>
  </si>
  <si>
    <t>7.22.j=1.k=1.</t>
  </si>
  <si>
    <t>7.23</t>
  </si>
  <si>
    <t>Обеспечение средствами коммерческого учета  электрической энергии (мощности) для технологического присоединения ФАПа, п.Огорон, заявитель ГБУЗ Амурской области "Зейская боьница им. Б.Е. Смирнова "</t>
  </si>
  <si>
    <t>7.23.j=1.k=1.</t>
  </si>
  <si>
    <t>7.24</t>
  </si>
  <si>
    <t>Обеспечение средствами коммерческого учета  электрической энергии (мощности) для технологического присоединения приусадебного участка, п.Восточный, заявитель Трунина О.Н.</t>
  </si>
  <si>
    <t>7.24.j=1.k=1.</t>
  </si>
  <si>
    <t>7.25</t>
  </si>
  <si>
    <t>Обеспечение средствами коммерческого учета  электрической энергии (мощности) для технологического присоединения гаража, п.Верхнезейск, заявитель Синеговская Т.В.</t>
  </si>
  <si>
    <t>7.25.j=2.k=1.</t>
  </si>
  <si>
    <t>7.26</t>
  </si>
  <si>
    <t>Обеспечение средствами коммерческого учета  электрической энергии (мощности) для технологического присоединения гаража, п.Маревый, заявитель Кроитор И.И.</t>
  </si>
  <si>
    <t>7.26.j=1.k=1.</t>
  </si>
  <si>
    <t>7.27</t>
  </si>
  <si>
    <t>Обеспечение средствами коммерческого учета  электрической энергии (мощности) для технологического присоединения гаража, п.Маревый, заявитель Зыков С.Ю.</t>
  </si>
  <si>
    <t>7.27.j=1.k=1.</t>
  </si>
  <si>
    <t>7.28</t>
  </si>
  <si>
    <t>Обеспечение средствами коммерческого учета  электрической энергии (мощности) для технологического присоединения гаража, п.Тунгала, заявитель Рыжков Г.В.</t>
  </si>
  <si>
    <t>7.28.j=2.k=1.</t>
  </si>
  <si>
    <t>7.29</t>
  </si>
  <si>
    <t>Обеспечение средствами коммерческого учета  электрической энергии (мощности) для технологического присоединения гаража, п.Тунгала, заявитель Чибиков А.Г.</t>
  </si>
  <si>
    <t>7.29.j=2.k=1.</t>
  </si>
  <si>
    <t>7.30</t>
  </si>
  <si>
    <t>Обеспечение средствами коммерческого учета  электрической энергии (мощности) для технологического присоединения гаража, п.Тунгала, заявитель Прямоносова М.А.</t>
  </si>
  <si>
    <t>7.30.j=1.k=1.</t>
  </si>
  <si>
    <t>7.31</t>
  </si>
  <si>
    <t>Обеспечение средствами коммерческого учета  электрической энергии (мощности) для технологического присоединения гаража, п.Тунгала, заявитель Ершова Н.Н.</t>
  </si>
  <si>
    <t>7.31.j=1.k=1.</t>
  </si>
  <si>
    <t>7.32</t>
  </si>
  <si>
    <t>Обеспечение средствами коммерческого учета  электрической энергии (мощности) для технологического присоединения гаража, п.Тунгала, заявитель Иванов В.А.</t>
  </si>
  <si>
    <t>7.32.j=1.k=1.</t>
  </si>
  <si>
    <t>7.33</t>
  </si>
  <si>
    <t>Обеспечение средствами коммерческого учета  электрической энергии (мощности) для технологического присоединения жилого дома, п.Соловьевск, заявитель Прядкин Д.С.</t>
  </si>
  <si>
    <t>7.33.j=2.k=1.</t>
  </si>
  <si>
    <t>7.34</t>
  </si>
  <si>
    <t>Обеспечение средствами коммерческого учета  электрической энергии (мощности) для технологического присоединения гаража, п.Соловьевск, заявитель Золотова Н.В.</t>
  </si>
  <si>
    <t>7.34.j=1.k=1.</t>
  </si>
  <si>
    <t>7.35</t>
  </si>
  <si>
    <t>Обеспечение средствами коммерческого учета  электрической энергии (мощности) для технологического присоединения квартиры, п.Соловьевск, заявитель Постригань А.Г.</t>
  </si>
  <si>
    <t>7.35.j=2.k=1.</t>
  </si>
  <si>
    <t>7.36</t>
  </si>
  <si>
    <t>Обеспечение средствами коммерческого учета  электрической энергии (мощности) для технологического присоединения жилого помещения, п.Восточный, заявитель Акименко А.П.</t>
  </si>
  <si>
    <t>7.36.j=1.k=1.</t>
  </si>
  <si>
    <t>7.37</t>
  </si>
  <si>
    <t>Обеспечение средствами коммерческого учета  электрической энергии (мощности) для технологического присоединения гаража, п.Восточный, заявитель Ахметов Ю.Ф.</t>
  </si>
  <si>
    <t>7.37.j=2.k=1.</t>
  </si>
  <si>
    <t>7.38</t>
  </si>
  <si>
    <t>Обеспечение средствами коммерческого учета  электрической энергии (мощности) для технологического присоединения базы природно-познавательного туризма, г. Тында, заявитель Мирашвили Е.А.</t>
  </si>
  <si>
    <t>7.38.j=2.k=2.</t>
  </si>
  <si>
    <t xml:space="preserve">Трехфазный (j=2), полукосвенного включения (k=2), </t>
  </si>
  <si>
    <t>7.39</t>
  </si>
  <si>
    <t>Обеспечение средствами коммерческого учета  электрической энергии (мощности) для технологического присоединения вахтового поселка, п.Могот, заявитель ООО "Имангра"</t>
  </si>
  <si>
    <t>7.39.j=2.k=2.</t>
  </si>
  <si>
    <t>7.40</t>
  </si>
  <si>
    <t>Обеспечение средствами коммерческого учета  электрической энергии (мощности) для технологического присоединения личного подсобного хозяйства, п.Дипкун, заявитель Огородников М.Ю.</t>
  </si>
  <si>
    <t>7.40.j=2.k=2.</t>
  </si>
  <si>
    <t>7.41</t>
  </si>
  <si>
    <t>Обеспечение средствами коммерческого учета  электрической энергии (мощности) для технологического присоединения базовая станция сотовой связи №28371, п.Восточный, заявитель ПАО МТС</t>
  </si>
  <si>
    <t>7.41.j=2.k=1.</t>
  </si>
  <si>
    <t>7.42</t>
  </si>
  <si>
    <t>Обеспечение средствами коммерческого учета  электрической энергии (мощности) для технологического присоединения дачного дома, п.Первомайский, заявитель Гранин С.И.</t>
  </si>
  <si>
    <t>7.42.j=1.k=1.</t>
  </si>
  <si>
    <t>7.43</t>
  </si>
  <si>
    <t>Обеспечение средствами коммерческого учета  электрической энергии (мощности) для технологического присоединения строения на земельном участке, п.Усть-Нюкжа, заявитель Аксенова Е.Е.</t>
  </si>
  <si>
    <t>7.43.j=1.k=1.</t>
  </si>
  <si>
    <t>7.44</t>
  </si>
  <si>
    <t>Обеспечение средствами коммерческого учета  электрической энергии (мощности) для технологического присоединения гаража, п.Юктали заявитель Немцев П.И.</t>
  </si>
  <si>
    <t>7.44.j=1.k=1.</t>
  </si>
  <si>
    <t>7.45</t>
  </si>
  <si>
    <t>Обеспечение средствами коммерческого учета  электрической энергии (мощности) для технологического присоединения гаража, п.Верхнезейск, заявитель Пелых Г.А.</t>
  </si>
  <si>
    <t>7.45.j=1.k=1.</t>
  </si>
  <si>
    <t>7.46</t>
  </si>
  <si>
    <t>Обеспечение средствами коммерческого учета  электрической энергии (мощности) для технологического присоединения квартиры, п.Первомайский, заявитель Гладышев</t>
  </si>
  <si>
    <t>7.46.j=3.k=1.</t>
  </si>
  <si>
    <t>7.47</t>
  </si>
  <si>
    <t>Обеспечение средствами коммерческого учета  электрической энергии (мощности) для технологического присоединения гаража, п. Соловьевск, заявитель  Козина Л.В.</t>
  </si>
  <si>
    <t>7.47.j=1.k=1.</t>
  </si>
  <si>
    <t>7.48</t>
  </si>
  <si>
    <t>Обеспечение средствами коммерческого учета  электрической энергии (мощности) для технологического присоединения дачного дома, п. Муртыгит, заявитель Кирилевич П.М.</t>
  </si>
  <si>
    <t>7.48.j=1.k=1.</t>
  </si>
  <si>
    <t>7.49</t>
  </si>
  <si>
    <t>Обеспечение средствами коммерческого учета  электрической энергии (мощности) для технологического присоединения дачного дома, п.Юктали, заявитель Дорофеев К.В.</t>
  </si>
  <si>
    <t>7.49.j=2.k=1.</t>
  </si>
  <si>
    <t>7.50</t>
  </si>
  <si>
    <t>Обеспечение средствами коммерческого учета  электрической энергии (мощности) для технологического присоединения жилого помещения, п.Сооловьевск, заявитель Хачиров Ю.Б.</t>
  </si>
  <si>
    <t>7.50.j=1.k=1.</t>
  </si>
  <si>
    <t>7.51</t>
  </si>
  <si>
    <t>Обеспечение средствами коммерческого учета  электрической энергии (мощности) для технологического присоединения нежилых помещений, п.Чильчи, заявитель АО Пуск</t>
  </si>
  <si>
    <t>7.51.j=1.k=1.</t>
  </si>
  <si>
    <t>7.52</t>
  </si>
  <si>
    <t>Обеспечение средствами коммерческого учета  электрической энергии (мощности) для технологического присоединения гаража, п.Верхнезейск, заявитель Габитов Р.А.</t>
  </si>
  <si>
    <t>7.52.j=1.k=1.</t>
  </si>
  <si>
    <t>7.53</t>
  </si>
  <si>
    <t>Обеспечение средствами коммерческого учета  электрической энергии (мощности) для технологического присоединения гаража, п.Верхнезейск, заявитель Лебедев В.Б.</t>
  </si>
  <si>
    <t>7.53.j=1.k=1.</t>
  </si>
  <si>
    <t>7.54</t>
  </si>
  <si>
    <t>Обеспечение средствами коммерческого учета  электрической энергии (мощности) для технологического присоединения дачного дома, п.Верхнезейск, заявитель Горобцов С.А.</t>
  </si>
  <si>
    <t>7.54.j=1.k=1.</t>
  </si>
  <si>
    <t>7.55</t>
  </si>
  <si>
    <t>Обеспечение средствами коммерческого учета  электрической энергии (мощности) для технологического присоединения гаража, п.Верхнезейск, заявитель ГБУЗ Амурской области "Зейская боьница им. Б.Е. Смирнова "</t>
  </si>
  <si>
    <t>7.55.j=1.k=1.</t>
  </si>
  <si>
    <t>7.56</t>
  </si>
  <si>
    <t>Обеспечение средствами коммерческого учета  электрической энергии (мощности) для технологического присоединения строение на дачном участке, п.Ларба, заявитель Волошанович</t>
  </si>
  <si>
    <t>7.56.j=1.k=1.</t>
  </si>
  <si>
    <t>7.57</t>
  </si>
  <si>
    <t>Обеспечение средствами коммерческого учета  электрической энергии (мощности) для технологического присоединения гаража, п.Могот, заявитель Беленова Л.Л.</t>
  </si>
  <si>
    <t>7.57.j=1.k=1.</t>
  </si>
  <si>
    <t>7.58</t>
  </si>
  <si>
    <t>Обеспечение средствами коммерческого учета  электрической энергии (мощности) для технологического присоединения хоз постройки, п.Могот, заявитель Крылова А.В</t>
  </si>
  <si>
    <t>7.58.j=1.k=1.</t>
  </si>
  <si>
    <t>7.59</t>
  </si>
  <si>
    <t>Обеспечение средствами коммерческого учета  электрической энергии (мощности) для технологического присоединения дачного дома, п.Могот, заявитель Хлопенец А.П.</t>
  </si>
  <si>
    <t>7.59.j=1.k=1.</t>
  </si>
  <si>
    <t>7.60</t>
  </si>
  <si>
    <t>Обеспечение средствами коммерческого учета  электрической энергии (мощности) для технологического присоединения дачного домика в  п.Могот, заявитель Яроменко Т.Б.</t>
  </si>
  <si>
    <t>7.60. j=1.k=1.</t>
  </si>
  <si>
    <t>7.61</t>
  </si>
  <si>
    <t>Обеспечение средствами коммерческого учета  электрической энергии (мощности) для технологического присоединения гаража, п.Могот, заявитель Храмова М.М.</t>
  </si>
  <si>
    <t>7.61.j=1.k=1.</t>
  </si>
  <si>
    <t>7.62</t>
  </si>
  <si>
    <t>Обеспечение средствами коммерческого учета  электрической энергии (мощности) для технологического присоединения дачного дома, п.Могот, заявитель Ермоленко Ю.В.</t>
  </si>
  <si>
    <t>7.62.j=1.k=1.</t>
  </si>
  <si>
    <t>7.63</t>
  </si>
  <si>
    <t>Обеспечение средствами коммерческого учета  электрической энергии (мощности) для технологического присоединения дачного дома, п.Могот, заявитель Федорова Л.Н.</t>
  </si>
  <si>
    <t>7.63.j=1.k=1.</t>
  </si>
  <si>
    <t>7.64</t>
  </si>
  <si>
    <t>Обеспечение средствами коммерческого учета  электрической энергии (мощности) для технологического присоединения дачного дома, п.Могот, заявитель Ермишкина С.П.</t>
  </si>
  <si>
    <t>7.64.j=1.k=1.</t>
  </si>
  <si>
    <t>7.65</t>
  </si>
  <si>
    <t>Обеспечение средствами коммерческого учета  электрической энергии (мощности) для технологического присоединения дачного дома, п.Могот, заявитель Баранов В.А.</t>
  </si>
  <si>
    <t>7.65.j=1.k=1.</t>
  </si>
  <si>
    <t>7.66</t>
  </si>
  <si>
    <t>Обеспечение средствами коммерческого учета  электрической энергии (мощности) для технологического присоединения дачного дома, п.Могот, заявитель Полтавцев П.В.</t>
  </si>
  <si>
    <t>7.66.j=1.k=1.</t>
  </si>
  <si>
    <t>7.67</t>
  </si>
  <si>
    <t>Обеспечение средствами коммерческого учета  электрической энергии (мощности) для технологического присоединения дачного дома, п.Могот, заявитель Кордас А.А.</t>
  </si>
  <si>
    <t>7.67.j=1.k=1.</t>
  </si>
  <si>
    <t>7.68</t>
  </si>
  <si>
    <t>Обеспечение средствами коммерческого учета  электрической энергии (мощности) для технологического присоединения дачного дома, п. Могот, заявитель Мазурик В.И.</t>
  </si>
  <si>
    <t>7.68.j=1.k=1.</t>
  </si>
  <si>
    <t>7.69</t>
  </si>
  <si>
    <t>Обеспечение средствами коммерческого учета  электрической энергии (мощности) для технологического присоединения Храма, п.Усть-Уркима, заявитель МРО Православный приход</t>
  </si>
  <si>
    <t>7.69.j=2.k=1.</t>
  </si>
  <si>
    <t>7.70</t>
  </si>
  <si>
    <t>Обеспечение средствами коммерческого учета  электрической энергии (мощности) для технологического присоединения гаража, п.Муртыгит, заявитель Малков Е.А.</t>
  </si>
  <si>
    <t>7.70.j=1.k=1.</t>
  </si>
  <si>
    <t>7.71</t>
  </si>
  <si>
    <t>Обеспечение средствами коммерческого учета  электрической энергии (мощности) для технологического присоединения нежилого здания (магазин Татьяна), п. Верхнезейск, заявитель Кулава В.Т.</t>
  </si>
  <si>
    <t>7.71.j=2.k=1.</t>
  </si>
  <si>
    <t>7.72</t>
  </si>
  <si>
    <t>Обеспечение средствами коммерческого учета  электрической энергии (мощности) для технологического присоединения дачного дома, п. Могот заявитель Болотова А.А.</t>
  </si>
  <si>
    <t>7.72.j=1.k=1.</t>
  </si>
  <si>
    <t>7.73</t>
  </si>
  <si>
    <t>Обеспечение средствами коммерческого учета  электрической энергии (мощности) для технологического присоединения дачного дома, п.Могот, заявитель Кузьмина О.В.</t>
  </si>
  <si>
    <t>7.73.j=1.k=1.</t>
  </si>
  <si>
    <t>7.74</t>
  </si>
  <si>
    <t>Обеспечение средствами коммерческого учета  электрической энергии (мощности) для технологического присоединения дачного дома, п.Могот, заявитель Колотов В.А.</t>
  </si>
  <si>
    <t>7.74.j=1.k=1.</t>
  </si>
  <si>
    <t>7.75</t>
  </si>
  <si>
    <t>Обеспечение средствами коммерческого учета  электрической энергии (мощности) для технологического присоединения гаража, п.Могот, заявитель Шехназарян С.Л.</t>
  </si>
  <si>
    <t>7.75.j=1.k=1.</t>
  </si>
  <si>
    <t>7.76</t>
  </si>
  <si>
    <t>Обеспечение средствами коммерческого учета  электрической энергии (мощности) для технологического присоединения гаража, п.Могот, заявитель Поглазов А.С.</t>
  </si>
  <si>
    <t>7.76.j=1.k=1.</t>
  </si>
  <si>
    <t>7.77</t>
  </si>
  <si>
    <t>Обеспечение средствами коммерческого учета  электрической энергии (мощности) для технологического присоединения гаража, п.Могот, заявитель Мухаматдиев М.В.</t>
  </si>
  <si>
    <t>7.77.j=1.k=1.</t>
  </si>
  <si>
    <t>7.78</t>
  </si>
  <si>
    <t>Обеспечение средствами коммерческого учета  электрической энергии (мощности) для технологического присоединения жилого дома, п. Могот, заявитель Деева О.В.</t>
  </si>
  <si>
    <t>7.78.j=1.k=1.</t>
  </si>
  <si>
    <t>7.79</t>
  </si>
  <si>
    <t>Обеспечение средствами коммерческого учета  электрической энергии (мощности) для технологического присоединения гаража, п. Восточный, заявитель Волик А.А.</t>
  </si>
  <si>
    <t>7.79.j=1.k=1.</t>
  </si>
  <si>
    <t>7.80</t>
  </si>
  <si>
    <t>Обеспечение средствами коммерческого учета  электрической энергии (мощности) для технологического присоединения жилого дома, п.Первлмайский, заявитель Онищенко Н.В.</t>
  </si>
  <si>
    <t>7.80.j=2.k=1.</t>
  </si>
  <si>
    <t>7.81</t>
  </si>
  <si>
    <t>Обеспечение средствами коммерческого учета  электрической энергии (мощности) для технологического присоединения дачного дома, п.Дипкун, заявитель Михайлов В.П.</t>
  </si>
  <si>
    <t>7.81.j=1.k=1.</t>
  </si>
  <si>
    <t>7.82</t>
  </si>
  <si>
    <t>Обеспечение средствами коммерческого учета  электрической энергии (мощности) для технологического присоединениягаража, п. Дипкун, заявитель Петров Д.С.</t>
  </si>
  <si>
    <t>7.82.j=1.k=1.</t>
  </si>
  <si>
    <t>7.83</t>
  </si>
  <si>
    <t>Обеспечение средствами коммерческого учета  электрической энергии (мощности) для технологического присоединения гаража, п.Тутаул, заявитель Емельянов М.А.</t>
  </si>
  <si>
    <t>7.83.j=1.k=1.</t>
  </si>
  <si>
    <t>7.84</t>
  </si>
  <si>
    <t>Обеспечение средствами коммерческого учета  электрической энергии (мощности) для технологического присоединения жилого дома, п.Восточный, заявитель Хайруллина С.Х.</t>
  </si>
  <si>
    <t>7.84.j=1.k=1.</t>
  </si>
  <si>
    <t>7.85</t>
  </si>
  <si>
    <t>Обеспечение средствами коммерческого учета  электрической энергии (мощности) для технологического присоединения гаража, п.Восточный, заявитель Лаушкина В.Р.</t>
  </si>
  <si>
    <t>7.85.j=1.k=1.</t>
  </si>
  <si>
    <t>7.86</t>
  </si>
  <si>
    <t>Обеспечение средствами коммерческого учета  электрической энергии (мощности) для технологического присоединения строительной площадки, п.Соловьевск, заявитель ООО Солокит</t>
  </si>
  <si>
    <t>7.86.j=2.k=1.</t>
  </si>
  <si>
    <t>7.87</t>
  </si>
  <si>
    <t>Обеспечение средствами коммерческого учета  электрической энергии (мощности) для технологического присоединения нежилые помещения №2,3,4,6,7,8,9,10,14,21,22 ТОЦ, п.Чильчи, заявитель АО Пуск</t>
  </si>
  <si>
    <t>7.87.j=2.k=1.</t>
  </si>
  <si>
    <t>7.88</t>
  </si>
  <si>
    <t>Обеспечение средствами коммерческого учета  электрической энергии (мощности) для технологического присоединения дачного дома, п.Юктали, заявитель Макагон О.В.</t>
  </si>
  <si>
    <t>7.88.j=1.k=1.</t>
  </si>
  <si>
    <t>7.89</t>
  </si>
  <si>
    <t>Обеспечение средствами коммерческого учета  электрической энергии (мощности) для технологического присоединения земельного участка, п.Ларба, заявитель Зозуля Е.В.</t>
  </si>
  <si>
    <t>7.89.j=2.k=2.</t>
  </si>
  <si>
    <t>7.90</t>
  </si>
  <si>
    <t>Обеспечение средствами коммерческого учета  электрической энергии (мощности) для технологического присоединения земельного участка, п.Ларба, заявитель Омельченко С.З.</t>
  </si>
  <si>
    <t>7.90.j=1.k=1.</t>
  </si>
  <si>
    <t>7.91</t>
  </si>
  <si>
    <t>Обеспечение средствами коммерческого учета  электрической энергии (мощности) для технологического присоединения дачного дома, п. Первомайский, заявитель Мацуева М.И.</t>
  </si>
  <si>
    <t>7.91.j=1.k=1.</t>
  </si>
  <si>
    <t>7.92</t>
  </si>
  <si>
    <t>Обеспечение средствами коммерческого учета  электрической энергии (мощности) для технологического присоединения жилого дома, п.Соловьевск, заявитель Крылов А.С.</t>
  </si>
  <si>
    <t>7.92.j=2.k=1.</t>
  </si>
  <si>
    <t>7.93</t>
  </si>
  <si>
    <t>Обеспечение средствами коммерческого учета  электрической энергии (мощности) для технологического присоединения гаража, п.Верхнезейск, заявитель Новиков А.А.</t>
  </si>
  <si>
    <t>7.93.j=1.k=1.</t>
  </si>
  <si>
    <t>7.94</t>
  </si>
  <si>
    <t>Обеспечение средствами коммерческого учета  электрической энергии (мощности) для технологического присоединения ВРУ-0,4 здания казармы, п.Верхнезейск, заявитель Министерство обороны Российской Федерации Войсковая часть 03415</t>
  </si>
  <si>
    <t>7.94.j=3.k=1.</t>
  </si>
  <si>
    <t>7.95</t>
  </si>
  <si>
    <t>Обеспечение средствами коммерческого учета  электрической энергии (мощности) для технологического присоединения строительная площадка для монтажа и пуско-наладки быстровозводимых БМГ, п.Верхнезейск, заявитель ИП Мединский С.В.</t>
  </si>
  <si>
    <t>7.95.j=3.k=1.</t>
  </si>
  <si>
    <t>7.96</t>
  </si>
  <si>
    <t>Обеспечение средствами коммерческого учета  электрической энергии (мощности) для технологического присоединения ВРУ-0,4 кВ здания ФАП, п.Огорон, заявитель Министерство обороны Российской Федерации Войсковая часть 03415</t>
  </si>
  <si>
    <t>7.96.j=2.k=1.</t>
  </si>
  <si>
    <t>7.97</t>
  </si>
  <si>
    <t>Обеспечение средствами коммерческого учета  электрической энергии (мощности) для технологического присоединения хоз постройки, п.Дипкун, заявитель Багрянов С.Н.</t>
  </si>
  <si>
    <t>7.97.j=1.k=1.</t>
  </si>
  <si>
    <t>7.98</t>
  </si>
  <si>
    <t>Обеспечение средствами коммерческого учета  электрической энергии (мощности) для технологического присоединения дачного участка, п.Могот, заявитель Колошманова И.В.</t>
  </si>
  <si>
    <t>7.98.j=1.k=1.</t>
  </si>
  <si>
    <t>7.99</t>
  </si>
  <si>
    <t>7.99.j=1.k=1.</t>
  </si>
  <si>
    <t>7.100</t>
  </si>
  <si>
    <t>Обеспечение средствами коммерческого учета  электрической энергии (мощности) для технологического присоединения гаража, п.Юктали, заявитель Балабаева О.А.</t>
  </si>
  <si>
    <t>7.100.j=1.k=1.</t>
  </si>
  <si>
    <t>7.101</t>
  </si>
  <si>
    <t>Обеспечение средствами коммерческого учета  электрической энергии (мощности) для технологического присоединения дачного дома, п.Юктали, заявительУстинов М.Г.</t>
  </si>
  <si>
    <t>7.101.j=1.k=1.</t>
  </si>
  <si>
    <t>7.102</t>
  </si>
  <si>
    <t>Обеспечение средствами коммерческого учета  электрической энергии (мощности) для технологического присоединения гаража, п.Дипкун, заявитель Гальчинский А.П.</t>
  </si>
  <si>
    <t>7.102.j=1.k=1.</t>
  </si>
  <si>
    <t>7.103</t>
  </si>
  <si>
    <t>Обеспечение средствами коммерческого учета  электрической энергии (мощности) для технологического присоединения гаража, п.Дипкун, заявитель Радаев А.О.</t>
  </si>
  <si>
    <t>7.103.j=1.k=1.</t>
  </si>
  <si>
    <t>7.104</t>
  </si>
  <si>
    <t>Обеспечение средствами коммерческого учета  электрической энергии (мощности) для технологического присоединения гаража, п.Дипкун, заявитель Корчагин А.К.</t>
  </si>
  <si>
    <t>7.104.j=1.k=1.</t>
  </si>
  <si>
    <t>7.105</t>
  </si>
  <si>
    <t>Обеспечение средствами коммерческого учета  электрической энергии (мощности) для технологического присоединения БС№28-374, п.Соловьевск, заявитель ПАО МТС</t>
  </si>
  <si>
    <t>7.105.j=2.k=1.</t>
  </si>
  <si>
    <t>7.106</t>
  </si>
  <si>
    <t>Обеспечение средствами коммерческого учета  электрической энергии (мощности) для технологического присоединения квартиры, п.Соловьевск, заявитель Шахманаев Д.Е.</t>
  </si>
  <si>
    <t>7.106.j=2.k=1.</t>
  </si>
  <si>
    <t>7.107</t>
  </si>
  <si>
    <t>Обеспечение средствами коммерческого учета  электрической энергии (мощности) для технологического присоединения гаража, п.Могот, заявитель Маргарян Ш.Ш.</t>
  </si>
  <si>
    <t>7.107.j=1.k=1.</t>
  </si>
  <si>
    <t>7.108</t>
  </si>
  <si>
    <t>Обеспечение средствами коммерческого учета  электрической энергии (мощности) для технологического присоединения гаража, п.Могот, заявитель Чемерис А.А.</t>
  </si>
  <si>
    <t>7.108.j=1.k=1.</t>
  </si>
  <si>
    <t>7.109</t>
  </si>
  <si>
    <t>Обеспечение средствами коммерческого учета  электрической энергии (мощности) для технологического присоединения БМГ, п.Верхнезейск, заявитель Министерство обороны Российской Федерации Войсковая часть 03415</t>
  </si>
  <si>
    <t>7.109.j=2.k=2.</t>
  </si>
  <si>
    <t>7.110</t>
  </si>
  <si>
    <t>Обеспечение средствами коммерческого учета  электрической энергии (мощности) для технологического присоединения жачного дома, п. Восточный, заявитель Узенцев А.Г.</t>
  </si>
  <si>
    <t>7.110.j=1.k=1.</t>
  </si>
  <si>
    <t>7.111</t>
  </si>
  <si>
    <t>Обеспечение средствами коммерческого учета  электрической энергии (мощности) для технологического присоединения участок автомобильной дороги М-56 "Лена" от Невера до Якутска, п.Соловьевск, заявитель ООО "Русское Объединение Общество Строителей"</t>
  </si>
  <si>
    <t>7.111.j=2.k=1.</t>
  </si>
  <si>
    <t>7.112</t>
  </si>
  <si>
    <t>Обеспечение средствами коммерческого учета  электрической энергии (мощности) для технологического присоединения нежилого здания, п.Дугда, заявитель ООО "БамСтройТехнологии"</t>
  </si>
  <si>
    <t>7.112.j=2.k=1.</t>
  </si>
  <si>
    <t>7.113</t>
  </si>
  <si>
    <t>Обеспечение средствами коммерческого учета  электрической энергии (мощности) для технологического присоединения земельного участка, п.Дипкун, заявитель Курбанова П.Т.</t>
  </si>
  <si>
    <t>7.113.j=1.k=1.</t>
  </si>
  <si>
    <t>7.114</t>
  </si>
  <si>
    <t>Обеспечение средствами коммерческого учета  электрической энергии (мощности) для технологического присоединения Блокированная жилая застройка на земельный участок (кад. №2946), п.Соловьевск, заявитель Мордакин А.В.</t>
  </si>
  <si>
    <t>7.114.j=1.k=1.</t>
  </si>
  <si>
    <t>7.115</t>
  </si>
  <si>
    <t>Обеспечение средствами коммерческого учета  электрической энергии (мощности) для технологического присоединения Блокированная жилая застройка на земельный участок (кад. №3774), п.Соловьевск, заявитель Мордакин А.В.</t>
  </si>
  <si>
    <t>7.115.j=1.k=1.</t>
  </si>
  <si>
    <t>7.116</t>
  </si>
  <si>
    <t>Обеспечение средствами коммерческого учета  электрической энергии (мощности) для технологического присоединения гаража, п.Верхнезейск, заявитель Шаповалов Д.А.</t>
  </si>
  <si>
    <t>7.116.j=1.k=1.</t>
  </si>
  <si>
    <t>7.117</t>
  </si>
  <si>
    <t>Обеспечение средствами коммерческого учета  электрической энергии (мощности) для технологического присоединения бани, п.Хорогочи, заявитель Радыгина О.Н.</t>
  </si>
  <si>
    <t>7.117.j=1.k=1.</t>
  </si>
  <si>
    <t>7.118</t>
  </si>
  <si>
    <t>Обеспечение средствами коммерческого учета  электрической энергии (мощности) для технологического присоединения гаража, п.Хорогочи, заявитель Унтура В.Г.</t>
  </si>
  <si>
    <t>7.118.j=1.k=1.</t>
  </si>
  <si>
    <t>7.119</t>
  </si>
  <si>
    <t>Обеспечение средствами коммерческого учета  электрической энергии (мощности) для технологического присоединения вагончика строителей, п.Первомайский, заявитель ОООО Салокит</t>
  </si>
  <si>
    <t>7.119.j=1.k=1.</t>
  </si>
  <si>
    <t>7.120</t>
  </si>
  <si>
    <t>Обеспечение средствами коммерческого учета  электрической энергии (мощности) для технологического присоединения временное модульное здание, п. Верхнезейск, заявитель ООО "Бамстройтехнологии"</t>
  </si>
  <si>
    <t>7.120.j=2.k=1.</t>
  </si>
  <si>
    <t>7.121</t>
  </si>
  <si>
    <t>Обеспечение средствами коммерческого учета  электрической энергии (мощности) для технологического присоединения жилого дома, п.Соловьевск, заявитель Герасименко С.А.</t>
  </si>
  <si>
    <t>7.121.j=2.k=1.</t>
  </si>
  <si>
    <t>7.121.j=2.k=2.</t>
  </si>
  <si>
    <t>7.122</t>
  </si>
  <si>
    <t>Обеспечение средствами коммерческого учета  электрической энергии (мощности) для технологического присоединенияпожарного поста, п.Муртыгит, ГКУ Ам.обл. "Центр обеспечения ГЗ и ПБ Ам. обл."</t>
  </si>
  <si>
    <t>7.122.j=2.k=1.</t>
  </si>
  <si>
    <t>7.123</t>
  </si>
  <si>
    <t>Обеспечение средствами коммерческого учета  электрической энергии (мощности) для технологического присоединения квартиры №1 по ул. Партизанской, п.Соловьевск, заявитель ООО Солокит</t>
  </si>
  <si>
    <t>7.123.j=1.k=1.</t>
  </si>
  <si>
    <t>7.124</t>
  </si>
  <si>
    <t>7.124.j=1.k=1.</t>
  </si>
  <si>
    <t>7.125</t>
  </si>
  <si>
    <t>Обеспечение средствами коммерческого учета  электрической энергии (мощности) для технологического присоединения ВРУ-0,22 кВ освещения пешеходного перехода, п.Соловьевск, заявитель ФКУ Упрдор Лена</t>
  </si>
  <si>
    <t>7.125.j=1.k=1.</t>
  </si>
  <si>
    <t>7.126</t>
  </si>
  <si>
    <t>7.126.j=1.k=1.</t>
  </si>
  <si>
    <t>7.127</t>
  </si>
  <si>
    <t>7.127.j=1.k=1.</t>
  </si>
  <si>
    <t>7.128</t>
  </si>
  <si>
    <t>Обеспечение средствами коммерческого учета  электрической энергии (мощности) для технологического присоединения светильника НО, п.Усть-Уркима, заявитель Администрация Нюкжинского сельсовета</t>
  </si>
  <si>
    <t>7.128.j=1.k=1.</t>
  </si>
  <si>
    <t>7.129</t>
  </si>
  <si>
    <t>Обеспечение средствами коммерческого учета  электрической энергии (мощности) для технологического присоединения вагончика, п.Восточный, заявитель Десинова Н.А.</t>
  </si>
  <si>
    <t>7.129.j=1.k=1.</t>
  </si>
  <si>
    <t>7.130</t>
  </si>
  <si>
    <t>Обеспечение средствами коммерческого учета  электрической энергии (мощности) для технологического присоединения приусадебного участка, п.Олекма, заявитель Боровенский Т.Л.</t>
  </si>
  <si>
    <t>7.130.j=1.k=1.</t>
  </si>
  <si>
    <t>7.131</t>
  </si>
  <si>
    <t>Обеспечение средствами коммерческого учета  электрической энергии (мощности) для технологического присоединения гаража, п.Беленький, заявитель Козлов С.И.</t>
  </si>
  <si>
    <t>7.131.j=1.k=1.</t>
  </si>
  <si>
    <t>7.132</t>
  </si>
  <si>
    <t>Обеспечение средствами коммерческого учета  электрической энергии (мощности) для технологического присоединения дачного дома, п.Тутаул, заявитель Минжулина И.Ю.</t>
  </si>
  <si>
    <t>7.132.j=1.k=1.</t>
  </si>
  <si>
    <t>7.133</t>
  </si>
  <si>
    <t>Обеспечение средствами коммерческого учета  электрической энергии (мощности) для технологического присоединения дачного дома, п.Аносовский, заявитель Воробьев А.А.</t>
  </si>
  <si>
    <t>7.133.j=1.k=1.</t>
  </si>
  <si>
    <t>7.134</t>
  </si>
  <si>
    <t>Обеспечение средствами коммерческого учета  электрической энергии (мощности) для технологического присоединения жилого дома, п.Соловьевск, заявитель Черенцов С.И.</t>
  </si>
  <si>
    <t>7.134.j=1.k=1.</t>
  </si>
  <si>
    <t>7.135</t>
  </si>
  <si>
    <t>Обеспечение средствами коммерческого учета  электрической энергии (мощности) для технологического присоединения гостинного двора, п.Юктали, заявитель ООО "АнтрацитИнвестПроект"</t>
  </si>
  <si>
    <t>7.135.j=2.k=1.</t>
  </si>
  <si>
    <t>7.136</t>
  </si>
  <si>
    <t>Обеспечение средствами коммерческого учета  электрической энергии (мощности) для технологического присоединения хоз постройки, п.Ларба, заявитель Кузгнецов П.В.</t>
  </si>
  <si>
    <t>7.136.j=2.k=1.</t>
  </si>
  <si>
    <t>Обеспечение средствами коммерческого учета  электрической энергии (мощности) для технологического присоединения дачного дома, п.Тутаул, заявитель Лысенко П.Ю.</t>
  </si>
  <si>
    <t>7.136.j=1.k=1.</t>
  </si>
  <si>
    <t>7.137</t>
  </si>
  <si>
    <t>Обеспечение средствами коммерческого учета  электрической энергии (мощности) для технологического присоединения нежилое помещение (магазин), п.Тутаул, заявитель Мазур В.М.</t>
  </si>
  <si>
    <t>1.137.j=1.k=1.</t>
  </si>
  <si>
    <t>7.138</t>
  </si>
  <si>
    <t>Обеспечение средствами коммерческого учета  электрической энергии (мощности) для технологического присоединения гаража, п.Юктали, заявитель Пфайфер А.Г.</t>
  </si>
  <si>
    <t>7.138.j=2.k=1.</t>
  </si>
  <si>
    <t>7.139</t>
  </si>
  <si>
    <t>Обеспечение средствами коммерческого учета  электрической энергии (мощности) для технологического присоединения гаража, п.Восточный, заявитель Колошманов Ю.И.</t>
  </si>
  <si>
    <t>7.139.j=1.k=1.</t>
  </si>
  <si>
    <t>7.140</t>
  </si>
  <si>
    <t>Обеспечение средствами коммерческого учета  электрической энергии (мощности) для технологического присоединения квартира №1 (Черемушки), п.Соловьевск, заявитель ООО Салокит</t>
  </si>
  <si>
    <t>7.140.j=1.k=1.</t>
  </si>
  <si>
    <t>7.141</t>
  </si>
  <si>
    <t>Обеспечение средствами коммерческого учета  электрической энергии (мощности) для технологического присоединения квартира №2 (Черемушки), п.Соловьевск, заявитель ООО Салокит</t>
  </si>
  <si>
    <t>7.141.j=1.k=1.</t>
  </si>
  <si>
    <t>7.142</t>
  </si>
  <si>
    <t>Обеспечение средствами коммерческого учета  электрической энергии (мощности) для технологического присоединения гаража, п.Кувыкта, заявитель Доценко В.П.</t>
  </si>
  <si>
    <t>7.142.j=1.k=1.</t>
  </si>
  <si>
    <t>7.143</t>
  </si>
  <si>
    <t>Обеспечение средствами коммерческого учета  электрической энергии (мощности) для технологического присоединения БМГ, п. Верхнезейск, заявитель Министерство обороны Российской Федерации Войсковая часть 03415</t>
  </si>
  <si>
    <t>7.143.j=2.k=2.</t>
  </si>
  <si>
    <t>7.144</t>
  </si>
  <si>
    <t>Обеспечение средствами коммерческого учета  электрической энергии (мощности) для технологического присоединения Помещений №1,2,3,4,5,6,7,8,9, п.Хвойный, заявитель Администрация Хвойненского сельсовета</t>
  </si>
  <si>
    <t>7.144.j=2.k=1.</t>
  </si>
  <si>
    <t>7.145</t>
  </si>
  <si>
    <t>Обеспечение средствами коммерческого учета  электрической энергии (мощности) для технологического присоединения гаража, п.Верхнезейск, заявитель Скоросов В.В.</t>
  </si>
  <si>
    <t>7.145.j=1.k=1.</t>
  </si>
  <si>
    <t>7.146</t>
  </si>
  <si>
    <t>Обеспечение средствами коммерческого учета  электрической энергии (мощности) для технологического присоединения дома культуры, п.Хвойный, заявитель Администрация Хвойненского сельсовета</t>
  </si>
  <si>
    <t>7.146.j=2.k=2.</t>
  </si>
  <si>
    <t>7.147</t>
  </si>
  <si>
    <t>Обеспечение средствами коммерческого учета  электрической энергии (мощности) для технологического присоединения школы, п.Хвойный, заявитель Администрация Хвойненского сельсовета</t>
  </si>
  <si>
    <t>7.147.j=2.k=2.</t>
  </si>
  <si>
    <t>7.148</t>
  </si>
  <si>
    <t>Обеспечение средствами коммерческого учета  электрической энергии (мощности) для технологического присоединения вагона, п.Ларба, заявитель Рютин А.Н.</t>
  </si>
  <si>
    <t>7.148.j=2.k=1.</t>
  </si>
  <si>
    <t>7.149</t>
  </si>
  <si>
    <t>Обеспечение средствами коммерческого учета  электрической энергии (мощности) для технологического присоединения Блокированная жилая застройка на земельный участок (кад. №2946) (ввод №2), п.Соловьевск, заявитель Мордакин А.В.</t>
  </si>
  <si>
    <t>7.149.j=1.k=1.</t>
  </si>
  <si>
    <t>7.150</t>
  </si>
  <si>
    <t>Обеспечение средствами коммерческого учета  электрической энергии (мощности) для технологического присоединения Блокированная жилая застройка на земельный участок (кад. №3774) (ввод №2), п.Соловьевск, заявитель Мордакин А.В.</t>
  </si>
  <si>
    <t>7.150.j=1.k=1.</t>
  </si>
  <si>
    <t>7.151</t>
  </si>
  <si>
    <t>Обеспечение средствами коммерческого учета  электрической энергии (мощности) для технологического присоединения пилорамы, п.Соловьевск, заявитель Дарчиева Р.Н.</t>
  </si>
  <si>
    <t>7,151.j=2.k=1.</t>
  </si>
  <si>
    <t>7.152</t>
  </si>
  <si>
    <t>Обеспечение средствами коммерческого учета  электрической энергии (мощности) для технологического присоединения гаража, п.Восточный, заявитель Чичикин А.А.</t>
  </si>
  <si>
    <t>7.152.j=1.k=1.</t>
  </si>
  <si>
    <t>Обеспечение средствами коммерческого учета  электрической энергии (мощности) для технологического присоединения общежития, п.Юктали, заявитель ООО антрацитИнвестПроект</t>
  </si>
  <si>
    <t>7.152.j=2.k=3.</t>
  </si>
  <si>
    <t xml:space="preserve">Трехфазный (j=2), косвенного включения (k=3), </t>
  </si>
  <si>
    <t>7.1 j=1, k=1</t>
  </si>
  <si>
    <t>Установка однофазного прибора учета прямого включения</t>
  </si>
  <si>
    <t>7.1 j=2, k=1</t>
  </si>
  <si>
    <t>Установка трехфазного прибора учета прямого включения до 15кВт</t>
  </si>
  <si>
    <t>Установка трехфазного прибора учета прямого включения до 150 кВт</t>
  </si>
  <si>
    <t>7.1 j=2, k=2</t>
  </si>
  <si>
    <t xml:space="preserve">Установка трехфазного прибора учета полукосвенного включения </t>
  </si>
  <si>
    <t>7.1 j=2, k=3</t>
  </si>
  <si>
    <t xml:space="preserve">Установка трехфазного прибора учета косвенного включения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</si>
</sst>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8" x14ac:knownFonts="1">
    <font>
      <sz val="11"/>
      <color theme="1"/>
      <name val="Calibri"/>
      <family val="2"/>
      <scheme val="minor"/>
    </font>
    <font>
      <sz val="11"/>
      <color theme="1"/>
      <name val="Times New Roman"/>
      <family val="1"/>
      <charset val="204"/>
    </font>
    <font>
      <sz val="12"/>
      <color theme="1"/>
      <name val="Times New Roman"/>
      <family val="1"/>
      <charset val="204"/>
    </font>
    <font>
      <sz val="14"/>
      <color theme="1"/>
      <name val="Times New Roman"/>
      <family val="1"/>
      <charset val="204"/>
    </font>
    <font>
      <u/>
      <sz val="14"/>
      <color theme="1"/>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0000"/>
        <bgColor indexed="64"/>
      </patternFill>
    </fill>
  </fills>
  <borders count="32">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indexed="64"/>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style="medium">
        <color indexed="64"/>
      </left>
      <right style="medium">
        <color indexed="64"/>
      </right>
      <top style="medium">
        <color indexed="64"/>
      </top>
      <bottom style="thin">
        <color indexed="64"/>
      </bottom>
      <diagonal/>
    </border>
    <border>
      <left/>
      <right style="medium">
        <color rgb="FF000000"/>
      </right>
      <top style="medium">
        <color rgb="FF000000"/>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style="medium">
        <color indexed="64"/>
      </right>
      <top/>
      <bottom/>
      <diagonal/>
    </border>
    <border>
      <left/>
      <right/>
      <top style="medium">
        <color rgb="FF000000"/>
      </top>
      <bottom/>
      <diagonal/>
    </border>
  </borders>
  <cellStyleXfs count="1">
    <xf numFmtId="0" fontId="0" fillId="0" borderId="0"/>
  </cellStyleXfs>
  <cellXfs count="93">
    <xf numFmtId="0" fontId="0" fillId="0" borderId="0" xfId="0"/>
    <xf numFmtId="49" fontId="0" fillId="2" borderId="0" xfId="0" applyNumberFormat="1" applyFill="1"/>
    <xf numFmtId="0" fontId="1" fillId="2" borderId="0" xfId="0" applyFont="1" applyFill="1" applyAlignment="1">
      <alignment horizontal="left"/>
    </xf>
    <xf numFmtId="0" fontId="0" fillId="2" borderId="0" xfId="0" applyFill="1" applyAlignment="1">
      <alignment horizontal="center" vertical="center"/>
    </xf>
    <xf numFmtId="2" fontId="0" fillId="2" borderId="0" xfId="0" applyNumberFormat="1" applyFill="1" applyAlignment="1">
      <alignment horizontal="left"/>
    </xf>
    <xf numFmtId="2" fontId="2" fillId="2" borderId="0" xfId="0" applyNumberFormat="1" applyFont="1" applyFill="1" applyAlignment="1">
      <alignment horizontal="left"/>
    </xf>
    <xf numFmtId="164" fontId="0" fillId="2" borderId="0" xfId="0" applyNumberFormat="1" applyFill="1" applyAlignment="1">
      <alignment horizontal="left"/>
    </xf>
    <xf numFmtId="49" fontId="3" fillId="2" borderId="0" xfId="0" applyNumberFormat="1" applyFont="1" applyFill="1" applyAlignment="1">
      <alignment horizontal="left"/>
    </xf>
    <xf numFmtId="0" fontId="3" fillId="2" borderId="0" xfId="0" applyFont="1" applyFill="1"/>
    <xf numFmtId="0" fontId="3" fillId="2" borderId="0" xfId="0" applyFont="1" applyFill="1" applyAlignment="1">
      <alignment horizontal="center" vertical="center"/>
    </xf>
    <xf numFmtId="2" fontId="3" fillId="2" borderId="0" xfId="0" applyNumberFormat="1" applyFont="1" applyFill="1" applyAlignment="1">
      <alignment horizontal="left"/>
    </xf>
    <xf numFmtId="164" fontId="3" fillId="2" borderId="0" xfId="0" applyNumberFormat="1" applyFont="1" applyFill="1" applyAlignment="1">
      <alignment horizontal="left"/>
    </xf>
    <xf numFmtId="49" fontId="3" fillId="2" borderId="0" xfId="0" applyNumberFormat="1" applyFont="1" applyFill="1" applyAlignment="1">
      <alignment horizontal="center" wrapText="1"/>
    </xf>
    <xf numFmtId="0" fontId="4" fillId="2" borderId="0" xfId="0" applyFont="1" applyFill="1"/>
    <xf numFmtId="49" fontId="5" fillId="2" borderId="0" xfId="0" applyNumberFormat="1" applyFont="1" applyFill="1" applyAlignment="1">
      <alignment horizontal="left"/>
    </xf>
    <xf numFmtId="49" fontId="2" fillId="2" borderId="0" xfId="0" applyNumberFormat="1" applyFont="1" applyFill="1" applyAlignment="1">
      <alignment horizontal="left"/>
    </xf>
    <xf numFmtId="49"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wrapText="1"/>
    </xf>
    <xf numFmtId="0" fontId="5" fillId="2" borderId="4" xfId="0" applyFont="1" applyFill="1" applyBorder="1" applyAlignment="1">
      <alignment horizontal="center" wrapText="1"/>
    </xf>
    <xf numFmtId="0" fontId="5" fillId="2" borderId="4" xfId="0" applyFont="1" applyFill="1" applyBorder="1" applyAlignment="1">
      <alignment horizontal="center" vertical="center" wrapText="1"/>
    </xf>
    <xf numFmtId="1" fontId="5" fillId="2" borderId="4" xfId="0" applyNumberFormat="1" applyFont="1" applyFill="1" applyBorder="1" applyAlignment="1">
      <alignment horizontal="center" wrapText="1"/>
    </xf>
    <xf numFmtId="49" fontId="2" fillId="2" borderId="3" xfId="0" applyNumberFormat="1" applyFont="1" applyFill="1" applyBorder="1" applyAlignment="1">
      <alignment horizontal="left" vertical="top" wrapText="1"/>
    </xf>
    <xf numFmtId="0" fontId="5" fillId="2" borderId="4" xfId="0" applyFont="1" applyFill="1" applyBorder="1" applyAlignment="1">
      <alignment horizontal="left" vertical="top" wrapText="1"/>
    </xf>
    <xf numFmtId="2" fontId="5" fillId="2" borderId="4" xfId="0" applyNumberFormat="1"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left" vertical="top" wrapText="1"/>
    </xf>
    <xf numFmtId="0" fontId="6" fillId="2" borderId="6" xfId="0" applyNumberFormat="1" applyFont="1" applyFill="1" applyBorder="1" applyAlignment="1" applyProtection="1">
      <alignment horizontal="left" vertical="center" wrapText="1"/>
      <protection locked="0"/>
    </xf>
    <xf numFmtId="0" fontId="5" fillId="2" borderId="7" xfId="0" applyFont="1" applyFill="1" applyBorder="1" applyAlignment="1">
      <alignment horizontal="center" vertical="center" wrapText="1"/>
    </xf>
    <xf numFmtId="2" fontId="5" fillId="2" borderId="7" xfId="0" applyNumberFormat="1" applyFont="1" applyFill="1" applyBorder="1" applyAlignment="1">
      <alignment horizontal="center" vertical="center" wrapText="1"/>
    </xf>
    <xf numFmtId="164" fontId="5" fillId="2" borderId="7"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0" fontId="5" fillId="2" borderId="0" xfId="0" applyFont="1" applyFill="1" applyBorder="1" applyAlignment="1">
      <alignment horizontal="left" vertical="top" wrapText="1"/>
    </xf>
    <xf numFmtId="0" fontId="5" fillId="2" borderId="8" xfId="0" applyFont="1" applyFill="1" applyBorder="1" applyAlignment="1">
      <alignment horizontal="center" vertical="center" wrapText="1"/>
    </xf>
    <xf numFmtId="2" fontId="5" fillId="2" borderId="8" xfId="0" applyNumberFormat="1" applyFont="1" applyFill="1" applyBorder="1" applyAlignment="1">
      <alignment horizontal="center" vertical="center" wrapText="1"/>
    </xf>
    <xf numFmtId="164" fontId="5" fillId="2" borderId="8" xfId="0" applyNumberFormat="1" applyFont="1" applyFill="1" applyBorder="1" applyAlignment="1">
      <alignment horizontal="center" vertical="center" wrapText="1"/>
    </xf>
    <xf numFmtId="0" fontId="5" fillId="2" borderId="9" xfId="0" applyFont="1" applyFill="1" applyBorder="1" applyAlignment="1">
      <alignment horizontal="left" vertical="top" wrapText="1"/>
    </xf>
    <xf numFmtId="49" fontId="2" fillId="2" borderId="10" xfId="0" applyNumberFormat="1" applyFont="1" applyFill="1" applyBorder="1" applyAlignment="1">
      <alignment horizontal="left" vertical="top" wrapText="1"/>
    </xf>
    <xf numFmtId="0" fontId="6" fillId="2" borderId="11" xfId="0" applyNumberFormat="1" applyFont="1" applyFill="1" applyBorder="1" applyAlignment="1" applyProtection="1">
      <alignment horizontal="left" vertical="center" wrapText="1"/>
      <protection locked="0"/>
    </xf>
    <xf numFmtId="0" fontId="5" fillId="2" borderId="12" xfId="0" applyFont="1" applyFill="1" applyBorder="1" applyAlignment="1">
      <alignment horizontal="center" vertical="center" wrapText="1"/>
    </xf>
    <xf numFmtId="0" fontId="5" fillId="2" borderId="13" xfId="0" applyFont="1" applyFill="1" applyBorder="1" applyAlignment="1">
      <alignment horizontal="left" vertical="top" wrapText="1"/>
    </xf>
    <xf numFmtId="0" fontId="5" fillId="2" borderId="4" xfId="0" applyFont="1" applyFill="1" applyBorder="1" applyAlignment="1">
      <alignment horizontal="center" vertical="center" wrapText="1"/>
    </xf>
    <xf numFmtId="0" fontId="6" fillId="2" borderId="14" xfId="0" applyNumberFormat="1" applyFont="1" applyFill="1" applyBorder="1" applyAlignment="1" applyProtection="1">
      <alignment horizontal="left" vertical="center" wrapText="1"/>
      <protection locked="0"/>
    </xf>
    <xf numFmtId="164" fontId="5" fillId="2" borderId="8" xfId="0" applyNumberFormat="1" applyFont="1" applyFill="1" applyBorder="1" applyAlignment="1">
      <alignment horizontal="center" vertical="center" wrapText="1"/>
    </xf>
    <xf numFmtId="2" fontId="5" fillId="2" borderId="15" xfId="0" applyNumberFormat="1" applyFont="1" applyFill="1" applyBorder="1" applyAlignment="1">
      <alignment horizontal="center" vertical="center" wrapText="1"/>
    </xf>
    <xf numFmtId="164" fontId="6" fillId="2" borderId="16" xfId="0" applyNumberFormat="1" applyFont="1" applyFill="1" applyBorder="1" applyAlignment="1" applyProtection="1">
      <alignment horizontal="center" vertical="center" wrapText="1"/>
    </xf>
    <xf numFmtId="2" fontId="5" fillId="2" borderId="10" xfId="0" applyNumberFormat="1" applyFont="1" applyFill="1" applyBorder="1" applyAlignment="1">
      <alignment horizontal="center" vertical="center" wrapText="1"/>
    </xf>
    <xf numFmtId="164" fontId="6" fillId="2" borderId="13" xfId="0" applyNumberFormat="1" applyFont="1" applyFill="1" applyBorder="1" applyAlignment="1" applyProtection="1">
      <alignment horizontal="center" vertical="center" wrapText="1"/>
    </xf>
    <xf numFmtId="0" fontId="6" fillId="2" borderId="17" xfId="0" applyNumberFormat="1" applyFont="1" applyFill="1" applyBorder="1" applyAlignment="1" applyProtection="1">
      <alignment horizontal="left" vertical="center" wrapText="1"/>
      <protection locked="0"/>
    </xf>
    <xf numFmtId="0" fontId="0" fillId="3" borderId="0" xfId="0" applyFill="1"/>
    <xf numFmtId="0" fontId="0" fillId="4" borderId="0" xfId="0" applyFill="1"/>
    <xf numFmtId="49" fontId="2" fillId="2" borderId="18" xfId="0" applyNumberFormat="1"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19" xfId="0" applyFont="1" applyFill="1" applyBorder="1" applyAlignment="1">
      <alignment horizontal="center" vertical="center" wrapText="1"/>
    </xf>
    <xf numFmtId="2" fontId="5" fillId="2" borderId="19" xfId="0" applyNumberFormat="1" applyFont="1" applyFill="1" applyBorder="1" applyAlignment="1">
      <alignment horizontal="center" vertical="center" wrapText="1"/>
    </xf>
    <xf numFmtId="164" fontId="5" fillId="2" borderId="20" xfId="0" applyNumberFormat="1" applyFont="1" applyFill="1" applyBorder="1" applyAlignment="1">
      <alignment horizontal="center" vertical="center" wrapText="1"/>
    </xf>
    <xf numFmtId="0" fontId="7" fillId="2" borderId="4" xfId="0" applyFont="1" applyFill="1" applyBorder="1" applyAlignment="1">
      <alignment horizontal="left" vertical="top" wrapText="1"/>
    </xf>
    <xf numFmtId="0" fontId="5" fillId="2" borderId="8" xfId="0" applyFont="1" applyFill="1" applyBorder="1" applyAlignment="1">
      <alignment horizontal="center" vertical="center" wrapText="1"/>
    </xf>
    <xf numFmtId="2" fontId="5" fillId="2" borderId="8" xfId="0" applyNumberFormat="1" applyFont="1" applyFill="1" applyBorder="1" applyAlignment="1">
      <alignment horizontal="center" vertical="center" wrapText="1"/>
    </xf>
    <xf numFmtId="49" fontId="2" fillId="2" borderId="21" xfId="0" applyNumberFormat="1"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23" xfId="0" applyFont="1" applyFill="1" applyBorder="1" applyAlignment="1">
      <alignment horizontal="center" vertical="center" wrapText="1"/>
    </xf>
    <xf numFmtId="2" fontId="5" fillId="2" borderId="23" xfId="0" applyNumberFormat="1" applyFont="1" applyFill="1" applyBorder="1" applyAlignment="1">
      <alignment horizontal="center" vertical="center" wrapText="1"/>
    </xf>
    <xf numFmtId="164" fontId="5"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left" vertical="top" wrapText="1"/>
    </xf>
    <xf numFmtId="0" fontId="6" fillId="2" borderId="17" xfId="0" applyFont="1" applyFill="1" applyBorder="1" applyAlignment="1">
      <alignment wrapText="1"/>
    </xf>
    <xf numFmtId="0" fontId="5" fillId="2" borderId="26" xfId="0" applyFont="1" applyFill="1" applyBorder="1" applyAlignment="1">
      <alignment horizontal="center" vertical="center" wrapText="1"/>
    </xf>
    <xf numFmtId="2" fontId="5" fillId="2" borderId="26" xfId="0" applyNumberFormat="1" applyFont="1" applyFill="1" applyBorder="1" applyAlignment="1">
      <alignment horizontal="center" vertical="center" wrapText="1"/>
    </xf>
    <xf numFmtId="164" fontId="5" fillId="2" borderId="27" xfId="0" applyNumberFormat="1" applyFont="1" applyFill="1" applyBorder="1" applyAlignment="1">
      <alignment horizontal="center" vertical="center" wrapText="1"/>
    </xf>
    <xf numFmtId="49" fontId="2" fillId="2" borderId="8" xfId="0" applyNumberFormat="1" applyFont="1" applyFill="1" applyBorder="1" applyAlignment="1">
      <alignment horizontal="left" vertical="top" wrapText="1"/>
    </xf>
    <xf numFmtId="49" fontId="2" fillId="2" borderId="6" xfId="0" applyNumberFormat="1" applyFont="1" applyFill="1" applyBorder="1" applyAlignment="1">
      <alignment horizontal="left" vertical="top" wrapText="1"/>
    </xf>
    <xf numFmtId="0" fontId="5" fillId="2" borderId="28" xfId="0" applyFont="1" applyFill="1" applyBorder="1" applyAlignment="1">
      <alignment horizontal="center" vertical="center" wrapText="1"/>
    </xf>
    <xf numFmtId="0" fontId="5" fillId="2" borderId="6" xfId="0" applyFont="1" applyFill="1" applyBorder="1" applyAlignment="1">
      <alignment horizontal="left" vertical="top" wrapText="1"/>
    </xf>
    <xf numFmtId="0" fontId="5" fillId="2" borderId="29" xfId="0" applyFont="1" applyFill="1" applyBorder="1" applyAlignment="1">
      <alignment horizontal="center" vertical="center" wrapText="1"/>
    </xf>
    <xf numFmtId="0" fontId="5" fillId="2" borderId="9" xfId="0" applyFont="1" applyFill="1" applyBorder="1" applyAlignment="1">
      <alignment horizontal="center" vertical="center" wrapText="1"/>
    </xf>
    <xf numFmtId="164" fontId="5" fillId="2" borderId="30" xfId="0" applyNumberFormat="1"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49" fontId="2" fillId="2" borderId="0" xfId="0" applyNumberFormat="1" applyFont="1" applyFill="1" applyBorder="1" applyAlignment="1">
      <alignment horizontal="left" vertical="top" wrapText="1"/>
    </xf>
    <xf numFmtId="0" fontId="5" fillId="2" borderId="0" xfId="0" applyFont="1" applyFill="1" applyBorder="1" applyAlignment="1">
      <alignment horizontal="center" vertical="center" wrapText="1"/>
    </xf>
    <xf numFmtId="2" fontId="5" fillId="2" borderId="0" xfId="0" applyNumberFormat="1" applyFont="1" applyFill="1" applyBorder="1" applyAlignment="1">
      <alignment horizontal="center" vertical="center" wrapText="1"/>
    </xf>
    <xf numFmtId="165" fontId="5" fillId="2" borderId="0" xfId="0" applyNumberFormat="1" applyFont="1" applyFill="1" applyBorder="1" applyAlignment="1">
      <alignment horizontal="center" vertical="center" wrapText="1"/>
    </xf>
    <xf numFmtId="164" fontId="5" fillId="2" borderId="0" xfId="0"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0" fontId="5" fillId="0" borderId="0" xfId="0" applyFont="1" applyFill="1" applyBorder="1" applyAlignment="1">
      <alignment horizontal="left" vertical="top" wrapText="1"/>
    </xf>
    <xf numFmtId="0" fontId="1" fillId="2" borderId="0" xfId="0" applyFont="1" applyFill="1"/>
    <xf numFmtId="2" fontId="0" fillId="2" borderId="0" xfId="0" applyNumberFormat="1" applyFill="1"/>
    <xf numFmtId="164" fontId="0" fillId="2" borderId="0" xfId="0" applyNumberFormat="1" applyFill="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tabSelected="1" topLeftCell="A979" workbookViewId="0">
      <selection activeCell="J988" sqref="J988"/>
    </sheetView>
  </sheetViews>
  <sheetFormatPr defaultRowHeight="15" x14ac:dyDescent="0.25"/>
  <cols>
    <col min="1" max="1" width="5.42578125" customWidth="1"/>
    <col min="2" max="2" width="17.85546875" style="1" customWidth="1"/>
    <col min="3" max="3" width="46.140625" style="90" customWidth="1"/>
    <col min="4" max="5" width="17" style="3" customWidth="1"/>
    <col min="6" max="7" width="17" style="91" customWidth="1"/>
    <col min="8" max="8" width="17" style="92" customWidth="1"/>
  </cols>
  <sheetData>
    <row r="1" spans="2:8" ht="15.75" x14ac:dyDescent="0.25">
      <c r="C1" s="2"/>
      <c r="F1" s="4"/>
      <c r="G1" s="5" t="s">
        <v>0</v>
      </c>
      <c r="H1" s="6"/>
    </row>
    <row r="2" spans="2:8" ht="15.75" x14ac:dyDescent="0.25">
      <c r="C2" s="2"/>
      <c r="F2" s="4"/>
      <c r="G2" s="5" t="s">
        <v>1</v>
      </c>
      <c r="H2" s="6"/>
    </row>
    <row r="3" spans="2:8" ht="15.75" x14ac:dyDescent="0.25">
      <c r="C3" s="2"/>
      <c r="F3" s="4"/>
      <c r="G3" s="5" t="s">
        <v>2</v>
      </c>
      <c r="H3" s="6"/>
    </row>
    <row r="4" spans="2:8" ht="15.75" x14ac:dyDescent="0.25">
      <c r="C4" s="2"/>
      <c r="F4" s="4"/>
      <c r="G4" s="5" t="s">
        <v>3</v>
      </c>
      <c r="H4" s="6"/>
    </row>
    <row r="5" spans="2:8" ht="15.75" x14ac:dyDescent="0.25">
      <c r="C5" s="2"/>
      <c r="F5" s="4"/>
      <c r="G5" s="5" t="s">
        <v>4</v>
      </c>
      <c r="H5" s="6"/>
    </row>
    <row r="6" spans="2:8" ht="15.75" x14ac:dyDescent="0.25">
      <c r="C6" s="2"/>
      <c r="F6" s="4"/>
      <c r="G6" s="5" t="s">
        <v>5</v>
      </c>
      <c r="H6" s="6"/>
    </row>
    <row r="7" spans="2:8" ht="18.75" x14ac:dyDescent="0.3">
      <c r="B7" s="7" t="s">
        <v>6</v>
      </c>
      <c r="C7" s="8"/>
      <c r="D7" s="9"/>
      <c r="E7" s="9"/>
      <c r="F7" s="10"/>
      <c r="G7" s="10"/>
      <c r="H7" s="11"/>
    </row>
    <row r="8" spans="2:8" ht="18.75" x14ac:dyDescent="0.3">
      <c r="B8" s="7" t="s">
        <v>7</v>
      </c>
      <c r="C8" s="8"/>
      <c r="D8" s="9"/>
      <c r="E8" s="9"/>
      <c r="F8" s="10"/>
      <c r="G8" s="10"/>
      <c r="H8" s="11"/>
    </row>
    <row r="9" spans="2:8" ht="18.75" x14ac:dyDescent="0.3">
      <c r="B9" s="12" t="s">
        <v>8</v>
      </c>
      <c r="C9" s="12"/>
      <c r="D9" s="12"/>
      <c r="E9" s="12"/>
      <c r="F9" s="12"/>
      <c r="G9" s="12"/>
      <c r="H9" s="11"/>
    </row>
    <row r="10" spans="2:8" ht="18.75" x14ac:dyDescent="0.3">
      <c r="B10" s="7"/>
      <c r="C10" s="13" t="s">
        <v>9</v>
      </c>
      <c r="D10" s="9"/>
      <c r="E10" s="9"/>
      <c r="F10" s="10"/>
      <c r="G10" s="10"/>
      <c r="H10" s="11"/>
    </row>
    <row r="11" spans="2:8" x14ac:dyDescent="0.25">
      <c r="B11" s="14" t="s">
        <v>10</v>
      </c>
      <c r="C11" s="2"/>
      <c r="F11" s="4"/>
      <c r="G11" s="4"/>
      <c r="H11" s="6"/>
    </row>
    <row r="12" spans="2:8" x14ac:dyDescent="0.25">
      <c r="B12" s="14" t="s">
        <v>11</v>
      </c>
      <c r="C12" s="2"/>
      <c r="F12" s="4"/>
      <c r="G12" s="4"/>
      <c r="H12" s="6"/>
    </row>
    <row r="13" spans="2:8" ht="16.5" thickBot="1" x14ac:dyDescent="0.3">
      <c r="B13" s="15"/>
      <c r="C13" s="2" t="s">
        <v>12</v>
      </c>
      <c r="F13" s="4"/>
      <c r="G13" s="4"/>
      <c r="H13" s="6"/>
    </row>
    <row r="14" spans="2:8" ht="174" thickBot="1" x14ac:dyDescent="0.3">
      <c r="B14" s="16" t="s">
        <v>13</v>
      </c>
      <c r="C14" s="17" t="s">
        <v>14</v>
      </c>
      <c r="D14" s="17" t="s">
        <v>15</v>
      </c>
      <c r="E14" s="17" t="s">
        <v>16</v>
      </c>
      <c r="F14" s="18" t="s">
        <v>17</v>
      </c>
      <c r="G14" s="18" t="s">
        <v>18</v>
      </c>
      <c r="H14" s="19" t="s">
        <v>19</v>
      </c>
    </row>
    <row r="15" spans="2:8" ht="16.5" thickBot="1" x14ac:dyDescent="0.3">
      <c r="B15" s="20">
        <v>1</v>
      </c>
      <c r="C15" s="21">
        <v>2</v>
      </c>
      <c r="D15" s="22">
        <v>3</v>
      </c>
      <c r="E15" s="22">
        <v>4</v>
      </c>
      <c r="F15" s="23">
        <v>5</v>
      </c>
      <c r="G15" s="23">
        <v>6</v>
      </c>
      <c r="H15" s="23">
        <v>7</v>
      </c>
    </row>
    <row r="16" spans="2:8" ht="16.5" thickBot="1" x14ac:dyDescent="0.3">
      <c r="B16" s="24">
        <v>1</v>
      </c>
      <c r="C16" s="25" t="s">
        <v>20</v>
      </c>
      <c r="D16" s="22"/>
      <c r="E16" s="22"/>
      <c r="F16" s="26"/>
      <c r="G16" s="26"/>
      <c r="H16" s="27"/>
    </row>
    <row r="17" spans="2:8" ht="39" thickBot="1" x14ac:dyDescent="0.3">
      <c r="B17" s="28" t="s">
        <v>21</v>
      </c>
      <c r="C17" s="29" t="s">
        <v>22</v>
      </c>
      <c r="D17" s="30">
        <v>2019</v>
      </c>
      <c r="E17" s="30">
        <v>0.4</v>
      </c>
      <c r="F17" s="31">
        <v>240</v>
      </c>
      <c r="G17" s="31">
        <v>10</v>
      </c>
      <c r="H17" s="32">
        <v>89.475999999999999</v>
      </c>
    </row>
    <row r="18" spans="2:8" ht="39" thickBot="1" x14ac:dyDescent="0.3">
      <c r="B18" s="24" t="s">
        <v>23</v>
      </c>
      <c r="C18" s="25" t="s">
        <v>24</v>
      </c>
      <c r="D18" s="33"/>
      <c r="E18" s="33"/>
      <c r="F18" s="34"/>
      <c r="G18" s="34"/>
      <c r="H18" s="35"/>
    </row>
    <row r="19" spans="2:8" ht="39" thickBot="1" x14ac:dyDescent="0.3">
      <c r="B19" s="24" t="s">
        <v>25</v>
      </c>
      <c r="C19" s="29" t="s">
        <v>26</v>
      </c>
      <c r="D19" s="30">
        <v>2019</v>
      </c>
      <c r="E19" s="30">
        <v>0.22</v>
      </c>
      <c r="F19" s="31">
        <v>20</v>
      </c>
      <c r="G19" s="31">
        <v>4</v>
      </c>
      <c r="H19" s="32">
        <v>6.2429600000000001</v>
      </c>
    </row>
    <row r="20" spans="2:8" ht="39" thickBot="1" x14ac:dyDescent="0.3">
      <c r="B20" s="24" t="s">
        <v>27</v>
      </c>
      <c r="C20" s="25" t="s">
        <v>24</v>
      </c>
      <c r="D20" s="33"/>
      <c r="E20" s="33"/>
      <c r="F20" s="34"/>
      <c r="G20" s="34"/>
      <c r="H20" s="35"/>
    </row>
    <row r="21" spans="2:8" ht="39" thickBot="1" x14ac:dyDescent="0.3">
      <c r="B21" s="24" t="s">
        <v>28</v>
      </c>
      <c r="C21" s="29" t="s">
        <v>29</v>
      </c>
      <c r="D21" s="30">
        <v>2019</v>
      </c>
      <c r="E21" s="30">
        <v>0.22</v>
      </c>
      <c r="F21" s="31">
        <v>30</v>
      </c>
      <c r="G21" s="31">
        <v>1</v>
      </c>
      <c r="H21" s="32">
        <v>6.8585500000000001</v>
      </c>
    </row>
    <row r="22" spans="2:8" ht="39" thickBot="1" x14ac:dyDescent="0.3">
      <c r="B22" s="24" t="s">
        <v>30</v>
      </c>
      <c r="C22" s="25" t="s">
        <v>24</v>
      </c>
      <c r="D22" s="33"/>
      <c r="E22" s="33"/>
      <c r="F22" s="34"/>
      <c r="G22" s="34"/>
      <c r="H22" s="35"/>
    </row>
    <row r="23" spans="2:8" ht="39" thickBot="1" x14ac:dyDescent="0.3">
      <c r="B23" s="24" t="s">
        <v>31</v>
      </c>
      <c r="C23" s="29" t="s">
        <v>32</v>
      </c>
      <c r="D23" s="30">
        <v>2019</v>
      </c>
      <c r="E23" s="30">
        <v>0.22</v>
      </c>
      <c r="F23" s="31">
        <v>35</v>
      </c>
      <c r="G23" s="31">
        <v>4</v>
      </c>
      <c r="H23" s="32">
        <v>7.4238</v>
      </c>
    </row>
    <row r="24" spans="2:8" ht="39" thickBot="1" x14ac:dyDescent="0.3">
      <c r="B24" s="24" t="s">
        <v>33</v>
      </c>
      <c r="C24" s="25" t="s">
        <v>24</v>
      </c>
      <c r="D24" s="33"/>
      <c r="E24" s="33"/>
      <c r="F24" s="34"/>
      <c r="G24" s="34"/>
      <c r="H24" s="35"/>
    </row>
    <row r="25" spans="2:8" ht="39" thickBot="1" x14ac:dyDescent="0.3">
      <c r="B25" s="24" t="s">
        <v>34</v>
      </c>
      <c r="C25" s="29" t="s">
        <v>35</v>
      </c>
      <c r="D25" s="30">
        <v>2019</v>
      </c>
      <c r="E25" s="30">
        <v>0.22</v>
      </c>
      <c r="F25" s="31">
        <v>10</v>
      </c>
      <c r="G25" s="31">
        <v>2</v>
      </c>
      <c r="H25" s="32">
        <v>5.2614700000000001</v>
      </c>
    </row>
    <row r="26" spans="2:8" ht="39" thickBot="1" x14ac:dyDescent="0.3">
      <c r="B26" s="24" t="s">
        <v>36</v>
      </c>
      <c r="C26" s="25" t="s">
        <v>24</v>
      </c>
      <c r="D26" s="33"/>
      <c r="E26" s="33"/>
      <c r="F26" s="34"/>
      <c r="G26" s="34"/>
      <c r="H26" s="35"/>
    </row>
    <row r="27" spans="2:8" ht="39" thickBot="1" x14ac:dyDescent="0.3">
      <c r="B27" s="24" t="s">
        <v>37</v>
      </c>
      <c r="C27" s="29" t="s">
        <v>38</v>
      </c>
      <c r="D27" s="30">
        <v>2019</v>
      </c>
      <c r="E27" s="30">
        <v>0.22</v>
      </c>
      <c r="F27" s="31">
        <v>50</v>
      </c>
      <c r="G27" s="31">
        <v>2</v>
      </c>
      <c r="H27" s="32">
        <v>11.303000000000001</v>
      </c>
    </row>
    <row r="28" spans="2:8" ht="39" thickBot="1" x14ac:dyDescent="0.3">
      <c r="B28" s="24" t="s">
        <v>39</v>
      </c>
      <c r="C28" s="25" t="s">
        <v>40</v>
      </c>
      <c r="D28" s="33"/>
      <c r="E28" s="33"/>
      <c r="F28" s="34"/>
      <c r="G28" s="34"/>
      <c r="H28" s="35"/>
    </row>
    <row r="29" spans="2:8" ht="39" thickBot="1" x14ac:dyDescent="0.3">
      <c r="B29" s="24" t="s">
        <v>41</v>
      </c>
      <c r="C29" s="29" t="s">
        <v>42</v>
      </c>
      <c r="D29" s="30">
        <v>2019</v>
      </c>
      <c r="E29" s="30">
        <v>0.22</v>
      </c>
      <c r="F29" s="31">
        <v>25</v>
      </c>
      <c r="G29" s="31">
        <v>10</v>
      </c>
      <c r="H29" s="32">
        <v>7.0489600000000001</v>
      </c>
    </row>
    <row r="30" spans="2:8" ht="39" thickBot="1" x14ac:dyDescent="0.3">
      <c r="B30" s="24" t="s">
        <v>43</v>
      </c>
      <c r="C30" s="25" t="s">
        <v>24</v>
      </c>
      <c r="D30" s="33"/>
      <c r="E30" s="33"/>
      <c r="F30" s="34"/>
      <c r="G30" s="34"/>
      <c r="H30" s="35"/>
    </row>
    <row r="31" spans="2:8" ht="39" thickBot="1" x14ac:dyDescent="0.3">
      <c r="B31" s="24" t="s">
        <v>44</v>
      </c>
      <c r="C31" s="29" t="s">
        <v>45</v>
      </c>
      <c r="D31" s="30">
        <v>2019</v>
      </c>
      <c r="E31" s="30">
        <v>0.22</v>
      </c>
      <c r="F31" s="31">
        <v>5</v>
      </c>
      <c r="G31" s="31">
        <v>10</v>
      </c>
      <c r="H31" s="32">
        <v>4.9961500000000001</v>
      </c>
    </row>
    <row r="32" spans="2:8" ht="39" thickBot="1" x14ac:dyDescent="0.3">
      <c r="B32" s="24" t="s">
        <v>46</v>
      </c>
      <c r="C32" s="25" t="s">
        <v>24</v>
      </c>
      <c r="D32" s="33"/>
      <c r="E32" s="33"/>
      <c r="F32" s="34"/>
      <c r="G32" s="34"/>
      <c r="H32" s="35"/>
    </row>
    <row r="33" spans="2:8" ht="39" thickBot="1" x14ac:dyDescent="0.3">
      <c r="B33" s="24" t="s">
        <v>47</v>
      </c>
      <c r="C33" s="29" t="s">
        <v>48</v>
      </c>
      <c r="D33" s="30">
        <v>2019</v>
      </c>
      <c r="E33" s="30">
        <v>0.22</v>
      </c>
      <c r="F33" s="31">
        <v>25</v>
      </c>
      <c r="G33" s="31">
        <v>2</v>
      </c>
      <c r="H33" s="32">
        <v>5.5715500000000002</v>
      </c>
    </row>
    <row r="34" spans="2:8" ht="39" thickBot="1" x14ac:dyDescent="0.3">
      <c r="B34" s="24" t="s">
        <v>49</v>
      </c>
      <c r="C34" s="25" t="s">
        <v>24</v>
      </c>
      <c r="D34" s="33"/>
      <c r="E34" s="33"/>
      <c r="F34" s="34"/>
      <c r="G34" s="34"/>
      <c r="H34" s="35"/>
    </row>
    <row r="35" spans="2:8" ht="39" thickBot="1" x14ac:dyDescent="0.3">
      <c r="B35" s="24" t="s">
        <v>50</v>
      </c>
      <c r="C35" s="29" t="s">
        <v>51</v>
      </c>
      <c r="D35" s="30">
        <v>2019</v>
      </c>
      <c r="E35" s="30">
        <v>0.4</v>
      </c>
      <c r="F35" s="31">
        <v>40</v>
      </c>
      <c r="G35" s="31">
        <v>3</v>
      </c>
      <c r="H35" s="32">
        <v>10.87594</v>
      </c>
    </row>
    <row r="36" spans="2:8" ht="39" thickBot="1" x14ac:dyDescent="0.3">
      <c r="B36" s="24" t="s">
        <v>52</v>
      </c>
      <c r="C36" s="25" t="s">
        <v>24</v>
      </c>
      <c r="D36" s="33"/>
      <c r="E36" s="33"/>
      <c r="F36" s="34"/>
      <c r="G36" s="34"/>
      <c r="H36" s="35"/>
    </row>
    <row r="37" spans="2:8" ht="16.5" thickBot="1" x14ac:dyDescent="0.3">
      <c r="B37" s="24"/>
      <c r="C37" s="36"/>
      <c r="D37" s="37"/>
      <c r="E37" s="37"/>
      <c r="F37" s="38"/>
      <c r="G37" s="38"/>
      <c r="H37" s="39"/>
    </row>
    <row r="38" spans="2:8" ht="16.5" thickBot="1" x14ac:dyDescent="0.3">
      <c r="B38" s="24"/>
      <c r="C38" s="36"/>
      <c r="D38" s="37"/>
      <c r="E38" s="37"/>
      <c r="F38" s="38"/>
      <c r="G38" s="38"/>
      <c r="H38" s="39"/>
    </row>
    <row r="39" spans="2:8" ht="39" thickBot="1" x14ac:dyDescent="0.3">
      <c r="B39" s="24" t="s">
        <v>53</v>
      </c>
      <c r="C39" s="29" t="s">
        <v>54</v>
      </c>
      <c r="D39" s="30">
        <v>2019</v>
      </c>
      <c r="E39" s="30">
        <v>0.22</v>
      </c>
      <c r="F39" s="31">
        <v>15</v>
      </c>
      <c r="G39" s="31">
        <v>3</v>
      </c>
      <c r="H39" s="32">
        <v>4.6063900000000002</v>
      </c>
    </row>
    <row r="40" spans="2:8" ht="39" thickBot="1" x14ac:dyDescent="0.3">
      <c r="B40" s="24" t="s">
        <v>55</v>
      </c>
      <c r="C40" s="25" t="s">
        <v>24</v>
      </c>
      <c r="D40" s="33"/>
      <c r="E40" s="33"/>
      <c r="F40" s="34"/>
      <c r="G40" s="34"/>
      <c r="H40" s="35"/>
    </row>
    <row r="41" spans="2:8" ht="39" thickBot="1" x14ac:dyDescent="0.3">
      <c r="B41" s="24" t="s">
        <v>56</v>
      </c>
      <c r="C41" s="29" t="s">
        <v>57</v>
      </c>
      <c r="D41" s="30">
        <v>2019</v>
      </c>
      <c r="E41" s="30">
        <v>0.22</v>
      </c>
      <c r="F41" s="31">
        <v>9</v>
      </c>
      <c r="G41" s="31">
        <v>5</v>
      </c>
      <c r="H41" s="32">
        <v>4.6528900000000002</v>
      </c>
    </row>
    <row r="42" spans="2:8" ht="39" thickBot="1" x14ac:dyDescent="0.3">
      <c r="B42" s="24" t="s">
        <v>58</v>
      </c>
      <c r="C42" s="25" t="s">
        <v>24</v>
      </c>
      <c r="D42" s="33"/>
      <c r="E42" s="33"/>
      <c r="F42" s="34"/>
      <c r="G42" s="34"/>
      <c r="H42" s="35"/>
    </row>
    <row r="43" spans="2:8" ht="39" thickBot="1" x14ac:dyDescent="0.3">
      <c r="B43" s="24" t="s">
        <v>59</v>
      </c>
      <c r="C43" s="29" t="s">
        <v>60</v>
      </c>
      <c r="D43" s="30">
        <v>2019</v>
      </c>
      <c r="E43" s="30">
        <v>0.22</v>
      </c>
      <c r="F43" s="31">
        <v>25</v>
      </c>
      <c r="G43" s="31">
        <v>2</v>
      </c>
      <c r="H43" s="32">
        <v>5.6556499999999996</v>
      </c>
    </row>
    <row r="44" spans="2:8" ht="39" thickBot="1" x14ac:dyDescent="0.3">
      <c r="B44" s="24" t="s">
        <v>61</v>
      </c>
      <c r="C44" s="25" t="s">
        <v>24</v>
      </c>
      <c r="D44" s="33"/>
      <c r="E44" s="33"/>
      <c r="F44" s="34"/>
      <c r="G44" s="34"/>
      <c r="H44" s="35"/>
    </row>
    <row r="45" spans="2:8" ht="39" thickBot="1" x14ac:dyDescent="0.3">
      <c r="B45" s="24" t="s">
        <v>62</v>
      </c>
      <c r="C45" s="29" t="s">
        <v>63</v>
      </c>
      <c r="D45" s="30">
        <v>2019</v>
      </c>
      <c r="E45" s="30">
        <v>0.22</v>
      </c>
      <c r="F45" s="31">
        <v>10</v>
      </c>
      <c r="G45" s="31">
        <v>2</v>
      </c>
      <c r="H45" s="32">
        <v>4.7155800000000001</v>
      </c>
    </row>
    <row r="46" spans="2:8" ht="39" thickBot="1" x14ac:dyDescent="0.3">
      <c r="B46" s="24" t="s">
        <v>64</v>
      </c>
      <c r="C46" s="25" t="s">
        <v>24</v>
      </c>
      <c r="D46" s="33"/>
      <c r="E46" s="33"/>
      <c r="F46" s="34"/>
      <c r="G46" s="34"/>
      <c r="H46" s="35"/>
    </row>
    <row r="47" spans="2:8" ht="39" thickBot="1" x14ac:dyDescent="0.3">
      <c r="B47" s="24" t="s">
        <v>65</v>
      </c>
      <c r="C47" s="29" t="s">
        <v>66</v>
      </c>
      <c r="D47" s="30">
        <v>2019</v>
      </c>
      <c r="E47" s="30">
        <v>0.22</v>
      </c>
      <c r="F47" s="31">
        <v>19</v>
      </c>
      <c r="G47" s="31">
        <v>2</v>
      </c>
      <c r="H47" s="32">
        <v>6.5194799999999997</v>
      </c>
    </row>
    <row r="48" spans="2:8" ht="39" thickBot="1" x14ac:dyDescent="0.3">
      <c r="B48" s="24" t="s">
        <v>67</v>
      </c>
      <c r="C48" s="25" t="s">
        <v>24</v>
      </c>
      <c r="D48" s="33"/>
      <c r="E48" s="33"/>
      <c r="F48" s="34"/>
      <c r="G48" s="34"/>
      <c r="H48" s="35"/>
    </row>
    <row r="49" spans="2:8" ht="39" thickBot="1" x14ac:dyDescent="0.3">
      <c r="B49" s="24" t="s">
        <v>68</v>
      </c>
      <c r="C49" s="29" t="s">
        <v>69</v>
      </c>
      <c r="D49" s="30">
        <v>2019</v>
      </c>
      <c r="E49" s="30">
        <v>0.22</v>
      </c>
      <c r="F49" s="31">
        <v>17</v>
      </c>
      <c r="G49" s="31">
        <v>2</v>
      </c>
      <c r="H49" s="32">
        <v>6.3330700000000002</v>
      </c>
    </row>
    <row r="50" spans="2:8" ht="39" thickBot="1" x14ac:dyDescent="0.3">
      <c r="B50" s="24" t="s">
        <v>70</v>
      </c>
      <c r="C50" s="25" t="s">
        <v>24</v>
      </c>
      <c r="D50" s="33"/>
      <c r="E50" s="33"/>
      <c r="F50" s="34"/>
      <c r="G50" s="34"/>
      <c r="H50" s="35"/>
    </row>
    <row r="51" spans="2:8" ht="39" thickBot="1" x14ac:dyDescent="0.3">
      <c r="B51" s="24" t="s">
        <v>71</v>
      </c>
      <c r="C51" s="29" t="s">
        <v>72</v>
      </c>
      <c r="D51" s="30">
        <v>2019</v>
      </c>
      <c r="E51" s="30">
        <v>0.22</v>
      </c>
      <c r="F51" s="31">
        <v>18</v>
      </c>
      <c r="G51" s="31">
        <v>2</v>
      </c>
      <c r="H51" s="32">
        <v>6.4260000000000002</v>
      </c>
    </row>
    <row r="52" spans="2:8" ht="39" thickBot="1" x14ac:dyDescent="0.3">
      <c r="B52" s="24" t="s">
        <v>73</v>
      </c>
      <c r="C52" s="25" t="s">
        <v>24</v>
      </c>
      <c r="D52" s="33"/>
      <c r="E52" s="33"/>
      <c r="F52" s="34"/>
      <c r="G52" s="34"/>
      <c r="H52" s="35"/>
    </row>
    <row r="53" spans="2:8" ht="39" thickBot="1" x14ac:dyDescent="0.3">
      <c r="B53" s="24" t="s">
        <v>74</v>
      </c>
      <c r="C53" s="29" t="s">
        <v>75</v>
      </c>
      <c r="D53" s="30">
        <v>2019</v>
      </c>
      <c r="E53" s="30">
        <v>0.22</v>
      </c>
      <c r="F53" s="31">
        <v>18</v>
      </c>
      <c r="G53" s="31">
        <v>2</v>
      </c>
      <c r="H53" s="32">
        <v>6.4260000000000002</v>
      </c>
    </row>
    <row r="54" spans="2:8" ht="39" thickBot="1" x14ac:dyDescent="0.3">
      <c r="B54" s="24" t="s">
        <v>76</v>
      </c>
      <c r="C54" s="25" t="s">
        <v>24</v>
      </c>
      <c r="D54" s="33"/>
      <c r="E54" s="33"/>
      <c r="F54" s="34"/>
      <c r="G54" s="34"/>
      <c r="H54" s="35"/>
    </row>
    <row r="55" spans="2:8" ht="39" thickBot="1" x14ac:dyDescent="0.3">
      <c r="B55" s="24" t="s">
        <v>77</v>
      </c>
      <c r="C55" s="29" t="s">
        <v>78</v>
      </c>
      <c r="D55" s="30">
        <v>2019</v>
      </c>
      <c r="E55" s="30">
        <v>0.22</v>
      </c>
      <c r="F55" s="31">
        <v>3</v>
      </c>
      <c r="G55" s="31">
        <v>2</v>
      </c>
      <c r="H55" s="32">
        <v>5.0279999999999996</v>
      </c>
    </row>
    <row r="56" spans="2:8" ht="39" thickBot="1" x14ac:dyDescent="0.3">
      <c r="B56" s="24" t="s">
        <v>79</v>
      </c>
      <c r="C56" s="25" t="s">
        <v>24</v>
      </c>
      <c r="D56" s="33"/>
      <c r="E56" s="33"/>
      <c r="F56" s="34"/>
      <c r="G56" s="34"/>
      <c r="H56" s="35"/>
    </row>
    <row r="57" spans="2:8" ht="39" thickBot="1" x14ac:dyDescent="0.3">
      <c r="B57" s="24" t="s">
        <v>80</v>
      </c>
      <c r="C57" s="29" t="s">
        <v>81</v>
      </c>
      <c r="D57" s="30">
        <v>2019</v>
      </c>
      <c r="E57" s="30">
        <v>0.22</v>
      </c>
      <c r="F57" s="31">
        <v>20</v>
      </c>
      <c r="G57" s="31">
        <v>2</v>
      </c>
      <c r="H57" s="32">
        <v>6.6120000000000001</v>
      </c>
    </row>
    <row r="58" spans="2:8" ht="39" thickBot="1" x14ac:dyDescent="0.3">
      <c r="B58" s="24" t="s">
        <v>82</v>
      </c>
      <c r="C58" s="25" t="s">
        <v>24</v>
      </c>
      <c r="D58" s="33"/>
      <c r="E58" s="33"/>
      <c r="F58" s="34"/>
      <c r="G58" s="34"/>
      <c r="H58" s="35"/>
    </row>
    <row r="59" spans="2:8" ht="39" thickBot="1" x14ac:dyDescent="0.3">
      <c r="B59" s="24" t="s">
        <v>83</v>
      </c>
      <c r="C59" s="29" t="s">
        <v>84</v>
      </c>
      <c r="D59" s="30">
        <v>2019</v>
      </c>
      <c r="E59" s="30">
        <v>0.22</v>
      </c>
      <c r="F59" s="31">
        <v>7</v>
      </c>
      <c r="G59" s="31">
        <v>2</v>
      </c>
      <c r="H59" s="32">
        <v>5.4009999999999998</v>
      </c>
    </row>
    <row r="60" spans="2:8" ht="39" thickBot="1" x14ac:dyDescent="0.3">
      <c r="B60" s="24" t="s">
        <v>85</v>
      </c>
      <c r="C60" s="25" t="s">
        <v>24</v>
      </c>
      <c r="D60" s="33"/>
      <c r="E60" s="33"/>
      <c r="F60" s="34"/>
      <c r="G60" s="34"/>
      <c r="H60" s="35"/>
    </row>
    <row r="61" spans="2:8" ht="39" thickBot="1" x14ac:dyDescent="0.3">
      <c r="B61" s="24" t="s">
        <v>86</v>
      </c>
      <c r="C61" s="29" t="s">
        <v>87</v>
      </c>
      <c r="D61" s="30">
        <v>2019</v>
      </c>
      <c r="E61" s="30">
        <v>0.22</v>
      </c>
      <c r="F61" s="31">
        <v>25</v>
      </c>
      <c r="G61" s="31">
        <v>4</v>
      </c>
      <c r="H61" s="32">
        <v>6.5839999999999996</v>
      </c>
    </row>
    <row r="62" spans="2:8" ht="39" thickBot="1" x14ac:dyDescent="0.3">
      <c r="B62" s="24" t="s">
        <v>88</v>
      </c>
      <c r="C62" s="25" t="s">
        <v>24</v>
      </c>
      <c r="D62" s="33"/>
      <c r="E62" s="33"/>
      <c r="F62" s="34"/>
      <c r="G62" s="34"/>
      <c r="H62" s="35"/>
    </row>
    <row r="63" spans="2:8" ht="39" thickBot="1" x14ac:dyDescent="0.3">
      <c r="B63" s="24" t="s">
        <v>89</v>
      </c>
      <c r="C63" s="29" t="s">
        <v>90</v>
      </c>
      <c r="D63" s="30">
        <v>2019</v>
      </c>
      <c r="E63" s="30">
        <v>0.22</v>
      </c>
      <c r="F63" s="31">
        <v>25</v>
      </c>
      <c r="G63" s="31">
        <v>5</v>
      </c>
      <c r="H63" s="32">
        <v>6.5839999999999996</v>
      </c>
    </row>
    <row r="64" spans="2:8" ht="39" thickBot="1" x14ac:dyDescent="0.3">
      <c r="B64" s="24" t="s">
        <v>91</v>
      </c>
      <c r="C64" s="25" t="s">
        <v>24</v>
      </c>
      <c r="D64" s="33"/>
      <c r="E64" s="33"/>
      <c r="F64" s="34"/>
      <c r="G64" s="34"/>
      <c r="H64" s="35"/>
    </row>
    <row r="65" spans="2:8" ht="39" thickBot="1" x14ac:dyDescent="0.3">
      <c r="B65" s="24" t="s">
        <v>92</v>
      </c>
      <c r="C65" s="29" t="s">
        <v>93</v>
      </c>
      <c r="D65" s="30">
        <v>2019</v>
      </c>
      <c r="E65" s="30">
        <v>0.22</v>
      </c>
      <c r="F65" s="31">
        <v>25</v>
      </c>
      <c r="G65" s="31">
        <v>2</v>
      </c>
      <c r="H65" s="32">
        <v>6.5839999999999996</v>
      </c>
    </row>
    <row r="66" spans="2:8" ht="39" thickBot="1" x14ac:dyDescent="0.3">
      <c r="B66" s="24" t="s">
        <v>94</v>
      </c>
      <c r="C66" s="25" t="s">
        <v>24</v>
      </c>
      <c r="D66" s="33"/>
      <c r="E66" s="33"/>
      <c r="F66" s="34"/>
      <c r="G66" s="34"/>
      <c r="H66" s="35"/>
    </row>
    <row r="67" spans="2:8" ht="39" thickBot="1" x14ac:dyDescent="0.3">
      <c r="B67" s="24" t="s">
        <v>95</v>
      </c>
      <c r="C67" s="29" t="s">
        <v>96</v>
      </c>
      <c r="D67" s="30">
        <v>2019</v>
      </c>
      <c r="E67" s="30">
        <v>0.22</v>
      </c>
      <c r="F67" s="31">
        <v>20</v>
      </c>
      <c r="G67" s="31">
        <v>4</v>
      </c>
      <c r="H67" s="32">
        <v>6.1185200000000002</v>
      </c>
    </row>
    <row r="68" spans="2:8" ht="39" thickBot="1" x14ac:dyDescent="0.3">
      <c r="B68" s="24" t="s">
        <v>97</v>
      </c>
      <c r="C68" s="25" t="s">
        <v>24</v>
      </c>
      <c r="D68" s="33"/>
      <c r="E68" s="33"/>
      <c r="F68" s="34"/>
      <c r="G68" s="34"/>
      <c r="H68" s="35"/>
    </row>
    <row r="69" spans="2:8" ht="39" thickBot="1" x14ac:dyDescent="0.3">
      <c r="B69" s="24" t="s">
        <v>98</v>
      </c>
      <c r="C69" s="29" t="s">
        <v>99</v>
      </c>
      <c r="D69" s="30">
        <v>2019</v>
      </c>
      <c r="E69" s="30">
        <v>0.22</v>
      </c>
      <c r="F69" s="31">
        <v>155</v>
      </c>
      <c r="G69" s="31">
        <v>5</v>
      </c>
      <c r="H69" s="32">
        <v>26.461729999999999</v>
      </c>
    </row>
    <row r="70" spans="2:8" ht="39" thickBot="1" x14ac:dyDescent="0.3">
      <c r="B70" s="24" t="s">
        <v>100</v>
      </c>
      <c r="C70" s="25" t="s">
        <v>101</v>
      </c>
      <c r="D70" s="33"/>
      <c r="E70" s="33"/>
      <c r="F70" s="34"/>
      <c r="G70" s="34"/>
      <c r="H70" s="35"/>
    </row>
    <row r="71" spans="2:8" ht="16.5" thickBot="1" x14ac:dyDescent="0.3">
      <c r="B71" s="24"/>
      <c r="C71" s="36"/>
      <c r="D71" s="37"/>
      <c r="E71" s="37"/>
      <c r="F71" s="38"/>
      <c r="G71" s="38"/>
      <c r="H71" s="39"/>
    </row>
    <row r="72" spans="2:8" ht="39" thickBot="1" x14ac:dyDescent="0.3">
      <c r="B72" s="24" t="s">
        <v>102</v>
      </c>
      <c r="C72" s="29" t="s">
        <v>103</v>
      </c>
      <c r="D72" s="30">
        <v>2019</v>
      </c>
      <c r="E72" s="30">
        <v>0.22</v>
      </c>
      <c r="F72" s="31">
        <v>20</v>
      </c>
      <c r="G72" s="31">
        <v>1</v>
      </c>
      <c r="H72" s="32">
        <v>5.601</v>
      </c>
    </row>
    <row r="73" spans="2:8" ht="39" thickBot="1" x14ac:dyDescent="0.3">
      <c r="B73" s="24" t="s">
        <v>104</v>
      </c>
      <c r="C73" s="25" t="s">
        <v>24</v>
      </c>
      <c r="D73" s="33"/>
      <c r="E73" s="33"/>
      <c r="F73" s="34"/>
      <c r="G73" s="34"/>
      <c r="H73" s="35"/>
    </row>
    <row r="74" spans="2:8" ht="39" thickBot="1" x14ac:dyDescent="0.3">
      <c r="B74" s="24" t="s">
        <v>105</v>
      </c>
      <c r="C74" s="29" t="s">
        <v>106</v>
      </c>
      <c r="D74" s="30">
        <v>2019</v>
      </c>
      <c r="E74" s="30">
        <v>0.4</v>
      </c>
      <c r="F74" s="31">
        <v>20</v>
      </c>
      <c r="G74" s="31">
        <v>14</v>
      </c>
      <c r="H74" s="32">
        <v>9.5012000000000008</v>
      </c>
    </row>
    <row r="75" spans="2:8" ht="39" thickBot="1" x14ac:dyDescent="0.3">
      <c r="B75" s="24" t="s">
        <v>107</v>
      </c>
      <c r="C75" s="25" t="s">
        <v>24</v>
      </c>
      <c r="D75" s="33"/>
      <c r="E75" s="33"/>
      <c r="F75" s="34"/>
      <c r="G75" s="34"/>
      <c r="H75" s="35"/>
    </row>
    <row r="76" spans="2:8" ht="39" thickBot="1" x14ac:dyDescent="0.3">
      <c r="B76" s="24" t="s">
        <v>108</v>
      </c>
      <c r="C76" s="29" t="s">
        <v>109</v>
      </c>
      <c r="D76" s="30">
        <v>2019</v>
      </c>
      <c r="E76" s="30">
        <v>0.22</v>
      </c>
      <c r="F76" s="31">
        <v>25</v>
      </c>
      <c r="G76" s="31">
        <v>8</v>
      </c>
      <c r="H76" s="32">
        <v>8.7260000000000009</v>
      </c>
    </row>
    <row r="77" spans="2:8" ht="39" thickBot="1" x14ac:dyDescent="0.3">
      <c r="B77" s="24" t="s">
        <v>110</v>
      </c>
      <c r="C77" s="25" t="s">
        <v>24</v>
      </c>
      <c r="D77" s="33"/>
      <c r="E77" s="33"/>
      <c r="F77" s="34"/>
      <c r="G77" s="34"/>
      <c r="H77" s="35"/>
    </row>
    <row r="78" spans="2:8" ht="39" thickBot="1" x14ac:dyDescent="0.3">
      <c r="B78" s="24" t="s">
        <v>111</v>
      </c>
      <c r="C78" s="29" t="s">
        <v>112</v>
      </c>
      <c r="D78" s="30">
        <v>2019</v>
      </c>
      <c r="E78" s="30">
        <v>0.22</v>
      </c>
      <c r="F78" s="31">
        <v>25</v>
      </c>
      <c r="G78" s="31">
        <v>2</v>
      </c>
      <c r="H78" s="32">
        <v>8.7260000000000009</v>
      </c>
    </row>
    <row r="79" spans="2:8" ht="39" thickBot="1" x14ac:dyDescent="0.3">
      <c r="B79" s="24" t="s">
        <v>113</v>
      </c>
      <c r="C79" s="25" t="s">
        <v>24</v>
      </c>
      <c r="D79" s="33"/>
      <c r="E79" s="33"/>
      <c r="F79" s="34"/>
      <c r="G79" s="34"/>
      <c r="H79" s="35"/>
    </row>
    <row r="80" spans="2:8" ht="39" thickBot="1" x14ac:dyDescent="0.3">
      <c r="B80" s="24" t="s">
        <v>114</v>
      </c>
      <c r="C80" s="29" t="s">
        <v>115</v>
      </c>
      <c r="D80" s="30">
        <v>2019</v>
      </c>
      <c r="E80" s="30">
        <v>0.22</v>
      </c>
      <c r="F80" s="31">
        <v>35</v>
      </c>
      <c r="G80" s="31">
        <v>4</v>
      </c>
      <c r="H80" s="32">
        <v>6.8825500000000002</v>
      </c>
    </row>
    <row r="81" spans="2:8" ht="39" thickBot="1" x14ac:dyDescent="0.3">
      <c r="B81" s="24" t="s">
        <v>116</v>
      </c>
      <c r="C81" s="25" t="s">
        <v>24</v>
      </c>
      <c r="D81" s="33"/>
      <c r="E81" s="33"/>
      <c r="F81" s="34"/>
      <c r="G81" s="34"/>
      <c r="H81" s="35"/>
    </row>
    <row r="82" spans="2:8" ht="39" thickBot="1" x14ac:dyDescent="0.3">
      <c r="B82" s="24" t="s">
        <v>117</v>
      </c>
      <c r="C82" s="29" t="s">
        <v>118</v>
      </c>
      <c r="D82" s="30">
        <v>2019</v>
      </c>
      <c r="E82" s="30">
        <v>0.22</v>
      </c>
      <c r="F82" s="31">
        <v>35</v>
      </c>
      <c r="G82" s="31">
        <v>6</v>
      </c>
      <c r="H82" s="32">
        <v>6.56576</v>
      </c>
    </row>
    <row r="83" spans="2:8" ht="39" thickBot="1" x14ac:dyDescent="0.3">
      <c r="B83" s="24" t="s">
        <v>119</v>
      </c>
      <c r="C83" s="25" t="s">
        <v>24</v>
      </c>
      <c r="D83" s="33"/>
      <c r="E83" s="33"/>
      <c r="F83" s="34"/>
      <c r="G83" s="34"/>
      <c r="H83" s="35"/>
    </row>
    <row r="84" spans="2:8" ht="39" thickBot="1" x14ac:dyDescent="0.3">
      <c r="B84" s="24" t="s">
        <v>120</v>
      </c>
      <c r="C84" s="29" t="s">
        <v>121</v>
      </c>
      <c r="D84" s="30">
        <v>2019</v>
      </c>
      <c r="E84" s="30">
        <v>0.4</v>
      </c>
      <c r="F84" s="31">
        <v>30</v>
      </c>
      <c r="G84" s="31">
        <v>7.5</v>
      </c>
      <c r="H84" s="32">
        <v>7.6360000000000001</v>
      </c>
    </row>
    <row r="85" spans="2:8" ht="39" thickBot="1" x14ac:dyDescent="0.3">
      <c r="B85" s="24" t="s">
        <v>122</v>
      </c>
      <c r="C85" s="25" t="s">
        <v>24</v>
      </c>
      <c r="D85" s="33"/>
      <c r="E85" s="33"/>
      <c r="F85" s="34"/>
      <c r="G85" s="34"/>
      <c r="H85" s="35"/>
    </row>
    <row r="86" spans="2:8" ht="39" thickBot="1" x14ac:dyDescent="0.3">
      <c r="B86" s="24" t="s">
        <v>123</v>
      </c>
      <c r="C86" s="29" t="s">
        <v>124</v>
      </c>
      <c r="D86" s="30">
        <v>2019</v>
      </c>
      <c r="E86" s="30">
        <v>0.22</v>
      </c>
      <c r="F86" s="31">
        <v>10</v>
      </c>
      <c r="G86" s="31">
        <v>2</v>
      </c>
      <c r="H86" s="32">
        <v>4.4969999999999999</v>
      </c>
    </row>
    <row r="87" spans="2:8" ht="39" thickBot="1" x14ac:dyDescent="0.3">
      <c r="B87" s="24" t="s">
        <v>125</v>
      </c>
      <c r="C87" s="25" t="s">
        <v>24</v>
      </c>
      <c r="D87" s="33"/>
      <c r="E87" s="33"/>
      <c r="F87" s="34"/>
      <c r="G87" s="34"/>
      <c r="H87" s="35"/>
    </row>
    <row r="88" spans="2:8" ht="39" thickBot="1" x14ac:dyDescent="0.3">
      <c r="B88" s="24" t="s">
        <v>126</v>
      </c>
      <c r="C88" s="29" t="s">
        <v>127</v>
      </c>
      <c r="D88" s="30">
        <v>2019</v>
      </c>
      <c r="E88" s="30">
        <v>0.22</v>
      </c>
      <c r="F88" s="31">
        <v>25</v>
      </c>
      <c r="G88" s="31">
        <v>2</v>
      </c>
      <c r="H88" s="32">
        <v>5.8380000000000001</v>
      </c>
    </row>
    <row r="89" spans="2:8" ht="39" thickBot="1" x14ac:dyDescent="0.3">
      <c r="B89" s="24" t="s">
        <v>128</v>
      </c>
      <c r="C89" s="25" t="s">
        <v>24</v>
      </c>
      <c r="D89" s="33"/>
      <c r="E89" s="33"/>
      <c r="F89" s="34"/>
      <c r="G89" s="34"/>
      <c r="H89" s="35"/>
    </row>
    <row r="90" spans="2:8" ht="39" thickBot="1" x14ac:dyDescent="0.3">
      <c r="B90" s="24" t="s">
        <v>129</v>
      </c>
      <c r="C90" s="29" t="s">
        <v>130</v>
      </c>
      <c r="D90" s="30">
        <v>2019</v>
      </c>
      <c r="E90" s="30">
        <v>0.22</v>
      </c>
      <c r="F90" s="31">
        <v>40</v>
      </c>
      <c r="G90" s="31">
        <v>2</v>
      </c>
      <c r="H90" s="32">
        <v>9.1937099999999994</v>
      </c>
    </row>
    <row r="91" spans="2:8" ht="39" thickBot="1" x14ac:dyDescent="0.3">
      <c r="B91" s="24" t="s">
        <v>131</v>
      </c>
      <c r="C91" s="25" t="s">
        <v>101</v>
      </c>
      <c r="D91" s="33"/>
      <c r="E91" s="33"/>
      <c r="F91" s="34"/>
      <c r="G91" s="34"/>
      <c r="H91" s="35"/>
    </row>
    <row r="92" spans="2:8" ht="39" thickBot="1" x14ac:dyDescent="0.3">
      <c r="B92" s="24" t="s">
        <v>132</v>
      </c>
      <c r="C92" s="29" t="s">
        <v>133</v>
      </c>
      <c r="D92" s="30">
        <v>2019</v>
      </c>
      <c r="E92" s="30">
        <v>0.4</v>
      </c>
      <c r="F92" s="31">
        <v>80</v>
      </c>
      <c r="G92" s="31">
        <v>25</v>
      </c>
      <c r="H92" s="32">
        <v>22.928999999999998</v>
      </c>
    </row>
    <row r="93" spans="2:8" ht="39" thickBot="1" x14ac:dyDescent="0.3">
      <c r="B93" s="24" t="s">
        <v>134</v>
      </c>
      <c r="C93" s="25" t="s">
        <v>101</v>
      </c>
      <c r="D93" s="33"/>
      <c r="E93" s="33"/>
      <c r="F93" s="34"/>
      <c r="G93" s="34"/>
      <c r="H93" s="35"/>
    </row>
    <row r="94" spans="2:8" ht="39" thickBot="1" x14ac:dyDescent="0.3">
      <c r="B94" s="24" t="s">
        <v>135</v>
      </c>
      <c r="C94" s="29" t="s">
        <v>136</v>
      </c>
      <c r="D94" s="30">
        <v>2019</v>
      </c>
      <c r="E94" s="30">
        <v>0.22</v>
      </c>
      <c r="F94" s="31">
        <v>30</v>
      </c>
      <c r="G94" s="31">
        <v>11</v>
      </c>
      <c r="H94" s="32">
        <v>6.1551400000000003</v>
      </c>
    </row>
    <row r="95" spans="2:8" ht="39" thickBot="1" x14ac:dyDescent="0.3">
      <c r="B95" s="24" t="s">
        <v>137</v>
      </c>
      <c r="C95" s="25" t="s">
        <v>24</v>
      </c>
      <c r="D95" s="33"/>
      <c r="E95" s="33"/>
      <c r="F95" s="34"/>
      <c r="G95" s="34"/>
      <c r="H95" s="35"/>
    </row>
    <row r="96" spans="2:8" ht="39" thickBot="1" x14ac:dyDescent="0.3">
      <c r="B96" s="24" t="s">
        <v>138</v>
      </c>
      <c r="C96" s="29" t="s">
        <v>139</v>
      </c>
      <c r="D96" s="30">
        <v>2019</v>
      </c>
      <c r="E96" s="30">
        <v>0.4</v>
      </c>
      <c r="F96" s="31">
        <v>5</v>
      </c>
      <c r="G96" s="31">
        <v>14</v>
      </c>
      <c r="H96" s="32">
        <v>6.7152000000000003</v>
      </c>
    </row>
    <row r="97" spans="2:8" ht="39" thickBot="1" x14ac:dyDescent="0.3">
      <c r="B97" s="24" t="s">
        <v>140</v>
      </c>
      <c r="C97" s="25" t="s">
        <v>24</v>
      </c>
      <c r="D97" s="33"/>
      <c r="E97" s="33"/>
      <c r="F97" s="34"/>
      <c r="G97" s="34"/>
      <c r="H97" s="35"/>
    </row>
    <row r="98" spans="2:8" ht="39" thickBot="1" x14ac:dyDescent="0.3">
      <c r="B98" s="24" t="s">
        <v>141</v>
      </c>
      <c r="C98" s="29" t="s">
        <v>142</v>
      </c>
      <c r="D98" s="30">
        <v>2019</v>
      </c>
      <c r="E98" s="30">
        <v>0.4</v>
      </c>
      <c r="F98" s="31">
        <v>5</v>
      </c>
      <c r="G98" s="31">
        <v>4</v>
      </c>
      <c r="H98" s="32">
        <v>4.2897299999999996</v>
      </c>
    </row>
    <row r="99" spans="2:8" ht="39" thickBot="1" x14ac:dyDescent="0.3">
      <c r="B99" s="24" t="s">
        <v>143</v>
      </c>
      <c r="C99" s="25" t="s">
        <v>24</v>
      </c>
      <c r="D99" s="33"/>
      <c r="E99" s="33"/>
      <c r="F99" s="34"/>
      <c r="G99" s="34"/>
      <c r="H99" s="35"/>
    </row>
    <row r="100" spans="2:8" ht="39" thickBot="1" x14ac:dyDescent="0.3">
      <c r="B100" s="24" t="s">
        <v>144</v>
      </c>
      <c r="C100" s="29" t="s">
        <v>145</v>
      </c>
      <c r="D100" s="30">
        <v>2019</v>
      </c>
      <c r="E100" s="30">
        <v>0.22</v>
      </c>
      <c r="F100" s="31">
        <v>5</v>
      </c>
      <c r="G100" s="31">
        <v>10</v>
      </c>
      <c r="H100" s="32">
        <v>4.58561</v>
      </c>
    </row>
    <row r="101" spans="2:8" ht="39" thickBot="1" x14ac:dyDescent="0.3">
      <c r="B101" s="24" t="s">
        <v>146</v>
      </c>
      <c r="C101" s="25" t="s">
        <v>24</v>
      </c>
      <c r="D101" s="33"/>
      <c r="E101" s="33"/>
      <c r="F101" s="34"/>
      <c r="G101" s="34"/>
      <c r="H101" s="35"/>
    </row>
    <row r="102" spans="2:8" ht="39" thickBot="1" x14ac:dyDescent="0.3">
      <c r="B102" s="24" t="s">
        <v>147</v>
      </c>
      <c r="C102" s="29" t="s">
        <v>148</v>
      </c>
      <c r="D102" s="30">
        <v>2019</v>
      </c>
      <c r="E102" s="30">
        <v>0.22</v>
      </c>
      <c r="F102" s="31">
        <v>20</v>
      </c>
      <c r="G102" s="31">
        <v>5</v>
      </c>
      <c r="H102" s="32">
        <v>5.4879300000000004</v>
      </c>
    </row>
    <row r="103" spans="2:8" ht="39" thickBot="1" x14ac:dyDescent="0.3">
      <c r="B103" s="24" t="s">
        <v>149</v>
      </c>
      <c r="C103" s="25" t="s">
        <v>24</v>
      </c>
      <c r="D103" s="33"/>
      <c r="E103" s="33"/>
      <c r="F103" s="34"/>
      <c r="G103" s="34"/>
      <c r="H103" s="35"/>
    </row>
    <row r="104" spans="2:8" ht="16.5" thickBot="1" x14ac:dyDescent="0.3">
      <c r="B104" s="24"/>
      <c r="C104" s="36"/>
      <c r="D104" s="37"/>
      <c r="E104" s="37"/>
      <c r="F104" s="38"/>
      <c r="G104" s="38"/>
      <c r="H104" s="39"/>
    </row>
    <row r="105" spans="2:8" ht="39" thickBot="1" x14ac:dyDescent="0.3">
      <c r="B105" s="24" t="s">
        <v>150</v>
      </c>
      <c r="C105" s="29" t="s">
        <v>151</v>
      </c>
      <c r="D105" s="30">
        <v>2019</v>
      </c>
      <c r="E105" s="30">
        <v>0.22</v>
      </c>
      <c r="F105" s="31">
        <v>62</v>
      </c>
      <c r="G105" s="31">
        <v>5</v>
      </c>
      <c r="H105" s="32">
        <v>21.428999999999998</v>
      </c>
    </row>
    <row r="106" spans="2:8" ht="39" thickBot="1" x14ac:dyDescent="0.3">
      <c r="B106" s="24" t="s">
        <v>152</v>
      </c>
      <c r="C106" s="25" t="s">
        <v>40</v>
      </c>
      <c r="D106" s="33"/>
      <c r="E106" s="33"/>
      <c r="F106" s="34"/>
      <c r="G106" s="34"/>
      <c r="H106" s="35"/>
    </row>
    <row r="107" spans="2:8" ht="39" thickBot="1" x14ac:dyDescent="0.3">
      <c r="B107" s="24" t="s">
        <v>153</v>
      </c>
      <c r="C107" s="29" t="s">
        <v>154</v>
      </c>
      <c r="D107" s="30">
        <v>2019</v>
      </c>
      <c r="E107" s="30">
        <v>0.22</v>
      </c>
      <c r="F107" s="31">
        <v>25</v>
      </c>
      <c r="G107" s="31">
        <v>2</v>
      </c>
      <c r="H107" s="32">
        <v>5.8380000000000001</v>
      </c>
    </row>
    <row r="108" spans="2:8" ht="39" thickBot="1" x14ac:dyDescent="0.3">
      <c r="B108" s="24" t="s">
        <v>155</v>
      </c>
      <c r="C108" s="25" t="s">
        <v>24</v>
      </c>
      <c r="D108" s="33"/>
      <c r="E108" s="33"/>
      <c r="F108" s="34"/>
      <c r="G108" s="34"/>
      <c r="H108" s="35"/>
    </row>
    <row r="109" spans="2:8" ht="39" thickBot="1" x14ac:dyDescent="0.3">
      <c r="B109" s="24" t="s">
        <v>156</v>
      </c>
      <c r="C109" s="29" t="s">
        <v>157</v>
      </c>
      <c r="D109" s="30">
        <v>2019</v>
      </c>
      <c r="E109" s="30">
        <v>0.22</v>
      </c>
      <c r="F109" s="31">
        <v>200</v>
      </c>
      <c r="G109" s="31">
        <v>14</v>
      </c>
      <c r="H109" s="32">
        <v>33.019950000000001</v>
      </c>
    </row>
    <row r="110" spans="2:8" ht="39" thickBot="1" x14ac:dyDescent="0.3">
      <c r="B110" s="24" t="s">
        <v>158</v>
      </c>
      <c r="C110" s="25" t="s">
        <v>101</v>
      </c>
      <c r="D110" s="33"/>
      <c r="E110" s="33"/>
      <c r="F110" s="34"/>
      <c r="G110" s="34"/>
      <c r="H110" s="35"/>
    </row>
    <row r="111" spans="2:8" ht="39" thickBot="1" x14ac:dyDescent="0.3">
      <c r="B111" s="24" t="s">
        <v>159</v>
      </c>
      <c r="C111" s="29" t="s">
        <v>160</v>
      </c>
      <c r="D111" s="30">
        <v>2019</v>
      </c>
      <c r="E111" s="30">
        <v>0.22</v>
      </c>
      <c r="F111" s="31">
        <v>40</v>
      </c>
      <c r="G111" s="31">
        <v>3</v>
      </c>
      <c r="H111" s="32">
        <v>6.5270000000000001</v>
      </c>
    </row>
    <row r="112" spans="2:8" ht="39" thickBot="1" x14ac:dyDescent="0.3">
      <c r="B112" s="24" t="s">
        <v>161</v>
      </c>
      <c r="C112" s="25" t="s">
        <v>24</v>
      </c>
      <c r="D112" s="33"/>
      <c r="E112" s="33"/>
      <c r="F112" s="34"/>
      <c r="G112" s="34"/>
      <c r="H112" s="35"/>
    </row>
    <row r="113" spans="2:8" ht="39" thickBot="1" x14ac:dyDescent="0.3">
      <c r="B113" s="24" t="s">
        <v>162</v>
      </c>
      <c r="C113" s="29" t="s">
        <v>163</v>
      </c>
      <c r="D113" s="30">
        <v>2019</v>
      </c>
      <c r="E113" s="30">
        <v>0.4</v>
      </c>
      <c r="F113" s="31">
        <v>260</v>
      </c>
      <c r="G113" s="31">
        <v>26</v>
      </c>
      <c r="H113" s="32">
        <v>112.67739</v>
      </c>
    </row>
    <row r="114" spans="2:8" ht="39" thickBot="1" x14ac:dyDescent="0.3">
      <c r="B114" s="24" t="s">
        <v>164</v>
      </c>
      <c r="C114" s="25" t="s">
        <v>165</v>
      </c>
      <c r="D114" s="33"/>
      <c r="E114" s="33"/>
      <c r="F114" s="34"/>
      <c r="G114" s="34"/>
      <c r="H114" s="35"/>
    </row>
    <row r="115" spans="2:8" ht="39" thickBot="1" x14ac:dyDescent="0.3">
      <c r="B115" s="24" t="s">
        <v>166</v>
      </c>
      <c r="C115" s="29" t="s">
        <v>167</v>
      </c>
      <c r="D115" s="30">
        <v>2019</v>
      </c>
      <c r="E115" s="30">
        <v>0.22</v>
      </c>
      <c r="F115" s="31">
        <v>15</v>
      </c>
      <c r="G115" s="31">
        <v>3</v>
      </c>
      <c r="H115" s="32">
        <v>6.5729600000000001</v>
      </c>
    </row>
    <row r="116" spans="2:8" ht="39" thickBot="1" x14ac:dyDescent="0.3">
      <c r="B116" s="24" t="s">
        <v>168</v>
      </c>
      <c r="C116" s="25" t="s">
        <v>24</v>
      </c>
      <c r="D116" s="33"/>
      <c r="E116" s="33"/>
      <c r="F116" s="34"/>
      <c r="G116" s="34"/>
      <c r="H116" s="35"/>
    </row>
    <row r="117" spans="2:8" ht="39" thickBot="1" x14ac:dyDescent="0.3">
      <c r="B117" s="24" t="s">
        <v>169</v>
      </c>
      <c r="C117" s="29" t="s">
        <v>170</v>
      </c>
      <c r="D117" s="30">
        <v>2019</v>
      </c>
      <c r="E117" s="30">
        <v>0.4</v>
      </c>
      <c r="F117" s="31">
        <v>15</v>
      </c>
      <c r="G117" s="31">
        <v>15</v>
      </c>
      <c r="H117" s="32">
        <v>2.9510000000000001</v>
      </c>
    </row>
    <row r="118" spans="2:8" ht="39" thickBot="1" x14ac:dyDescent="0.3">
      <c r="B118" s="24" t="s">
        <v>171</v>
      </c>
      <c r="C118" s="25" t="s">
        <v>24</v>
      </c>
      <c r="D118" s="33"/>
      <c r="E118" s="33"/>
      <c r="F118" s="34"/>
      <c r="G118" s="34"/>
      <c r="H118" s="35"/>
    </row>
    <row r="119" spans="2:8" ht="39" thickBot="1" x14ac:dyDescent="0.3">
      <c r="B119" s="24" t="s">
        <v>172</v>
      </c>
      <c r="C119" s="29" t="s">
        <v>173</v>
      </c>
      <c r="D119" s="30">
        <v>2019</v>
      </c>
      <c r="E119" s="30">
        <v>0.22</v>
      </c>
      <c r="F119" s="31">
        <v>20</v>
      </c>
      <c r="G119" s="31">
        <v>4</v>
      </c>
      <c r="H119" s="32">
        <v>5.8129999999999997</v>
      </c>
    </row>
    <row r="120" spans="2:8" ht="39" thickBot="1" x14ac:dyDescent="0.3">
      <c r="B120" s="24" t="s">
        <v>174</v>
      </c>
      <c r="C120" s="25" t="s">
        <v>24</v>
      </c>
      <c r="D120" s="33"/>
      <c r="E120" s="33"/>
      <c r="F120" s="34"/>
      <c r="G120" s="34"/>
      <c r="H120" s="35"/>
    </row>
    <row r="121" spans="2:8" ht="39" thickBot="1" x14ac:dyDescent="0.3">
      <c r="B121" s="24" t="s">
        <v>175</v>
      </c>
      <c r="C121" s="29" t="s">
        <v>176</v>
      </c>
      <c r="D121" s="30">
        <v>2019</v>
      </c>
      <c r="E121" s="30">
        <v>0.22</v>
      </c>
      <c r="F121" s="31">
        <v>18</v>
      </c>
      <c r="G121" s="31">
        <v>2</v>
      </c>
      <c r="H121" s="32">
        <v>5.4277100000000003</v>
      </c>
    </row>
    <row r="122" spans="2:8" ht="39" thickBot="1" x14ac:dyDescent="0.3">
      <c r="B122" s="24" t="s">
        <v>177</v>
      </c>
      <c r="C122" s="25" t="s">
        <v>24</v>
      </c>
      <c r="D122" s="33"/>
      <c r="E122" s="33"/>
      <c r="F122" s="34"/>
      <c r="G122" s="34"/>
      <c r="H122" s="35"/>
    </row>
    <row r="123" spans="2:8" ht="39" thickBot="1" x14ac:dyDescent="0.3">
      <c r="B123" s="24" t="s">
        <v>178</v>
      </c>
      <c r="C123" s="29" t="s">
        <v>179</v>
      </c>
      <c r="D123" s="30">
        <v>2019</v>
      </c>
      <c r="E123" s="30">
        <v>0.22</v>
      </c>
      <c r="F123" s="31">
        <v>25</v>
      </c>
      <c r="G123" s="31">
        <v>4</v>
      </c>
      <c r="H123" s="32">
        <v>6.2789999999999999</v>
      </c>
    </row>
    <row r="124" spans="2:8" ht="39" thickBot="1" x14ac:dyDescent="0.3">
      <c r="B124" s="24" t="s">
        <v>180</v>
      </c>
      <c r="C124" s="25" t="s">
        <v>24</v>
      </c>
      <c r="D124" s="33"/>
      <c r="E124" s="33"/>
      <c r="F124" s="34"/>
      <c r="G124" s="34"/>
      <c r="H124" s="35"/>
    </row>
    <row r="125" spans="2:8" ht="39" thickBot="1" x14ac:dyDescent="0.3">
      <c r="B125" s="24" t="s">
        <v>181</v>
      </c>
      <c r="C125" s="29" t="s">
        <v>182</v>
      </c>
      <c r="D125" s="30">
        <v>2019</v>
      </c>
      <c r="E125" s="30">
        <v>0.4</v>
      </c>
      <c r="F125" s="31">
        <v>5</v>
      </c>
      <c r="G125" s="31">
        <v>15</v>
      </c>
      <c r="H125" s="32">
        <v>6.5839999999999996</v>
      </c>
    </row>
    <row r="126" spans="2:8" ht="39" thickBot="1" x14ac:dyDescent="0.3">
      <c r="B126" s="24" t="s">
        <v>183</v>
      </c>
      <c r="C126" s="40" t="s">
        <v>24</v>
      </c>
      <c r="D126" s="33"/>
      <c r="E126" s="33"/>
      <c r="F126" s="34"/>
      <c r="G126" s="34"/>
      <c r="H126" s="35"/>
    </row>
    <row r="127" spans="2:8" ht="39" thickBot="1" x14ac:dyDescent="0.3">
      <c r="B127" s="24" t="s">
        <v>184</v>
      </c>
      <c r="C127" s="29" t="s">
        <v>185</v>
      </c>
      <c r="D127" s="30">
        <v>2019</v>
      </c>
      <c r="E127" s="30">
        <v>0.22</v>
      </c>
      <c r="F127" s="31">
        <v>155</v>
      </c>
      <c r="G127" s="31">
        <v>3</v>
      </c>
      <c r="H127" s="32">
        <v>16.471540000000001</v>
      </c>
    </row>
    <row r="128" spans="2:8" ht="39" thickBot="1" x14ac:dyDescent="0.3">
      <c r="B128" s="24" t="s">
        <v>186</v>
      </c>
      <c r="C128" s="25" t="s">
        <v>187</v>
      </c>
      <c r="D128" s="33"/>
      <c r="E128" s="33"/>
      <c r="F128" s="34"/>
      <c r="G128" s="34"/>
      <c r="H128" s="35"/>
    </row>
    <row r="129" spans="2:8" ht="39" thickBot="1" x14ac:dyDescent="0.3">
      <c r="B129" s="24" t="s">
        <v>188</v>
      </c>
      <c r="C129" s="29" t="s">
        <v>189</v>
      </c>
      <c r="D129" s="30">
        <v>2019</v>
      </c>
      <c r="E129" s="30">
        <v>0.22</v>
      </c>
      <c r="F129" s="31">
        <v>45</v>
      </c>
      <c r="G129" s="31">
        <v>10</v>
      </c>
      <c r="H129" s="32">
        <v>7.2251799999999999</v>
      </c>
    </row>
    <row r="130" spans="2:8" ht="39" thickBot="1" x14ac:dyDescent="0.3">
      <c r="B130" s="24" t="s">
        <v>190</v>
      </c>
      <c r="C130" s="40" t="s">
        <v>24</v>
      </c>
      <c r="D130" s="33"/>
      <c r="E130" s="33"/>
      <c r="F130" s="34"/>
      <c r="G130" s="34"/>
      <c r="H130" s="35"/>
    </row>
    <row r="131" spans="2:8" ht="39" thickBot="1" x14ac:dyDescent="0.3">
      <c r="B131" s="41" t="s">
        <v>191</v>
      </c>
      <c r="C131" s="42" t="s">
        <v>192</v>
      </c>
      <c r="D131" s="43">
        <v>2019</v>
      </c>
      <c r="E131" s="30">
        <v>0.22</v>
      </c>
      <c r="F131" s="31">
        <v>110</v>
      </c>
      <c r="G131" s="31">
        <v>1</v>
      </c>
      <c r="H131" s="32">
        <v>47.960999999999999</v>
      </c>
    </row>
    <row r="132" spans="2:8" ht="39" thickBot="1" x14ac:dyDescent="0.3">
      <c r="B132" s="41" t="s">
        <v>193</v>
      </c>
      <c r="C132" s="44" t="s">
        <v>40</v>
      </c>
      <c r="D132" s="45"/>
      <c r="E132" s="33"/>
      <c r="F132" s="34"/>
      <c r="G132" s="34"/>
      <c r="H132" s="35"/>
    </row>
    <row r="133" spans="2:8" ht="39" thickBot="1" x14ac:dyDescent="0.3">
      <c r="B133" s="24" t="s">
        <v>194</v>
      </c>
      <c r="C133" s="46" t="s">
        <v>195</v>
      </c>
      <c r="D133" s="30">
        <v>2019</v>
      </c>
      <c r="E133" s="30">
        <v>0.4</v>
      </c>
      <c r="F133" s="31">
        <v>30</v>
      </c>
      <c r="G133" s="31">
        <v>15</v>
      </c>
      <c r="H133" s="32">
        <v>7.2409600000000003</v>
      </c>
    </row>
    <row r="134" spans="2:8" ht="39" thickBot="1" x14ac:dyDescent="0.3">
      <c r="B134" s="24" t="s">
        <v>196</v>
      </c>
      <c r="C134" s="40" t="s">
        <v>24</v>
      </c>
      <c r="D134" s="33"/>
      <c r="E134" s="33"/>
      <c r="F134" s="34"/>
      <c r="G134" s="34"/>
      <c r="H134" s="35"/>
    </row>
    <row r="135" spans="2:8" ht="51.75" thickBot="1" x14ac:dyDescent="0.3">
      <c r="B135" s="24" t="s">
        <v>197</v>
      </c>
      <c r="C135" s="29" t="s">
        <v>198</v>
      </c>
      <c r="D135" s="30">
        <v>2019</v>
      </c>
      <c r="E135" s="30">
        <v>0.4</v>
      </c>
      <c r="F135" s="31">
        <v>8</v>
      </c>
      <c r="G135" s="31">
        <v>15</v>
      </c>
      <c r="H135" s="32">
        <v>3.8764533333333335</v>
      </c>
    </row>
    <row r="136" spans="2:8" ht="39" thickBot="1" x14ac:dyDescent="0.3">
      <c r="B136" s="24" t="s">
        <v>199</v>
      </c>
      <c r="C136" s="25" t="s">
        <v>24</v>
      </c>
      <c r="D136" s="33"/>
      <c r="E136" s="33"/>
      <c r="F136" s="34"/>
      <c r="G136" s="34"/>
      <c r="H136" s="35"/>
    </row>
    <row r="137" spans="2:8" ht="51.75" thickBot="1" x14ac:dyDescent="0.3">
      <c r="B137" s="24" t="s">
        <v>200</v>
      </c>
      <c r="C137" s="29" t="s">
        <v>201</v>
      </c>
      <c r="D137" s="30">
        <v>2019</v>
      </c>
      <c r="E137" s="30">
        <v>0.4</v>
      </c>
      <c r="F137" s="31">
        <v>8</v>
      </c>
      <c r="G137" s="31">
        <v>15</v>
      </c>
      <c r="H137" s="32">
        <v>3.8764533333333335</v>
      </c>
    </row>
    <row r="138" spans="2:8" ht="39" thickBot="1" x14ac:dyDescent="0.3">
      <c r="B138" s="24" t="s">
        <v>202</v>
      </c>
      <c r="C138" s="25" t="s">
        <v>24</v>
      </c>
      <c r="D138" s="33"/>
      <c r="E138" s="33"/>
      <c r="F138" s="34"/>
      <c r="G138" s="34"/>
      <c r="H138" s="35"/>
    </row>
    <row r="139" spans="2:8" ht="51.75" thickBot="1" x14ac:dyDescent="0.3">
      <c r="B139" s="24" t="s">
        <v>203</v>
      </c>
      <c r="C139" s="29" t="s">
        <v>204</v>
      </c>
      <c r="D139" s="30">
        <v>2019</v>
      </c>
      <c r="E139" s="30">
        <v>0.4</v>
      </c>
      <c r="F139" s="31">
        <v>8</v>
      </c>
      <c r="G139" s="31">
        <v>15</v>
      </c>
      <c r="H139" s="32">
        <v>3.8764533333333335</v>
      </c>
    </row>
    <row r="140" spans="2:8" ht="39" thickBot="1" x14ac:dyDescent="0.3">
      <c r="B140" s="24" t="s">
        <v>205</v>
      </c>
      <c r="C140" s="25" t="s">
        <v>24</v>
      </c>
      <c r="D140" s="33"/>
      <c r="E140" s="33"/>
      <c r="F140" s="34"/>
      <c r="G140" s="34"/>
      <c r="H140" s="35"/>
    </row>
    <row r="141" spans="2:8" ht="51.75" thickBot="1" x14ac:dyDescent="0.3">
      <c r="B141" s="24" t="s">
        <v>206</v>
      </c>
      <c r="C141" s="29" t="s">
        <v>207</v>
      </c>
      <c r="D141" s="30">
        <v>2019</v>
      </c>
      <c r="E141" s="30">
        <v>0.4</v>
      </c>
      <c r="F141" s="31">
        <v>21</v>
      </c>
      <c r="G141" s="31">
        <v>15</v>
      </c>
      <c r="H141" s="32">
        <v>11.62936</v>
      </c>
    </row>
    <row r="142" spans="2:8" ht="39" thickBot="1" x14ac:dyDescent="0.3">
      <c r="B142" s="24" t="s">
        <v>208</v>
      </c>
      <c r="C142" s="25" t="s">
        <v>24</v>
      </c>
      <c r="D142" s="33"/>
      <c r="E142" s="33"/>
      <c r="F142" s="34"/>
      <c r="G142" s="34"/>
      <c r="H142" s="35"/>
    </row>
    <row r="143" spans="2:8" ht="39" thickBot="1" x14ac:dyDescent="0.3">
      <c r="B143" s="24" t="s">
        <v>209</v>
      </c>
      <c r="C143" s="29" t="s">
        <v>210</v>
      </c>
      <c r="D143" s="30">
        <v>2019</v>
      </c>
      <c r="E143" s="30">
        <v>0.4</v>
      </c>
      <c r="F143" s="31">
        <v>220</v>
      </c>
      <c r="G143" s="31">
        <v>15</v>
      </c>
      <c r="H143" s="32">
        <v>67.333299999999994</v>
      </c>
    </row>
    <row r="144" spans="2:8" ht="39" thickBot="1" x14ac:dyDescent="0.3">
      <c r="B144" s="24" t="s">
        <v>211</v>
      </c>
      <c r="C144" s="40" t="s">
        <v>40</v>
      </c>
      <c r="D144" s="33"/>
      <c r="E144" s="33"/>
      <c r="F144" s="34"/>
      <c r="G144" s="34"/>
      <c r="H144" s="35"/>
    </row>
    <row r="145" spans="2:8" ht="51.75" thickBot="1" x14ac:dyDescent="0.3">
      <c r="B145" s="41" t="s">
        <v>212</v>
      </c>
      <c r="C145" s="42" t="s">
        <v>213</v>
      </c>
      <c r="D145" s="43">
        <v>2019</v>
      </c>
      <c r="E145" s="30">
        <v>0.22</v>
      </c>
      <c r="F145" s="31">
        <v>60</v>
      </c>
      <c r="G145" s="31">
        <v>2</v>
      </c>
      <c r="H145" s="32">
        <v>11.018000000000001</v>
      </c>
    </row>
    <row r="146" spans="2:8" ht="39" thickBot="1" x14ac:dyDescent="0.3">
      <c r="B146" s="41" t="s">
        <v>214</v>
      </c>
      <c r="C146" s="44" t="s">
        <v>24</v>
      </c>
      <c r="D146" s="45"/>
      <c r="E146" s="33"/>
      <c r="F146" s="34"/>
      <c r="G146" s="34"/>
      <c r="H146" s="35"/>
    </row>
    <row r="147" spans="2:8" ht="39" thickBot="1" x14ac:dyDescent="0.3">
      <c r="B147" s="41" t="s">
        <v>215</v>
      </c>
      <c r="C147" s="42" t="s">
        <v>216</v>
      </c>
      <c r="D147" s="43">
        <v>2019</v>
      </c>
      <c r="E147" s="30">
        <v>0.22</v>
      </c>
      <c r="F147" s="31">
        <v>5</v>
      </c>
      <c r="G147" s="31">
        <v>8</v>
      </c>
      <c r="H147" s="32">
        <v>3.32273</v>
      </c>
    </row>
    <row r="148" spans="2:8" ht="39" thickBot="1" x14ac:dyDescent="0.3">
      <c r="B148" s="41" t="s">
        <v>217</v>
      </c>
      <c r="C148" s="44" t="s">
        <v>24</v>
      </c>
      <c r="D148" s="45"/>
      <c r="E148" s="33"/>
      <c r="F148" s="34"/>
      <c r="G148" s="34"/>
      <c r="H148" s="35"/>
    </row>
    <row r="149" spans="2:8" ht="39" thickBot="1" x14ac:dyDescent="0.3">
      <c r="B149" s="24" t="s">
        <v>218</v>
      </c>
      <c r="C149" s="46" t="s">
        <v>219</v>
      </c>
      <c r="D149" s="30">
        <v>2019</v>
      </c>
      <c r="E149" s="30">
        <v>0.22</v>
      </c>
      <c r="F149" s="31">
        <v>185</v>
      </c>
      <c r="G149" s="31">
        <v>5</v>
      </c>
      <c r="H149" s="32">
        <v>53.420160000000003</v>
      </c>
    </row>
    <row r="150" spans="2:8" ht="39" thickBot="1" x14ac:dyDescent="0.3">
      <c r="B150" s="24" t="s">
        <v>220</v>
      </c>
      <c r="C150" s="25" t="s">
        <v>40</v>
      </c>
      <c r="D150" s="33"/>
      <c r="E150" s="33"/>
      <c r="F150" s="34"/>
      <c r="G150" s="34"/>
      <c r="H150" s="35"/>
    </row>
    <row r="151" spans="2:8" ht="39" thickBot="1" x14ac:dyDescent="0.3">
      <c r="B151" s="24" t="s">
        <v>221</v>
      </c>
      <c r="C151" s="29" t="s">
        <v>222</v>
      </c>
      <c r="D151" s="30">
        <v>2019</v>
      </c>
      <c r="E151" s="30">
        <v>0.22</v>
      </c>
      <c r="F151" s="31">
        <v>35</v>
      </c>
      <c r="G151" s="31">
        <v>3</v>
      </c>
      <c r="H151" s="32">
        <v>7.35724</v>
      </c>
    </row>
    <row r="152" spans="2:8" ht="39" thickBot="1" x14ac:dyDescent="0.3">
      <c r="B152" s="24" t="s">
        <v>223</v>
      </c>
      <c r="C152" s="40" t="s">
        <v>24</v>
      </c>
      <c r="D152" s="33"/>
      <c r="E152" s="33"/>
      <c r="F152" s="34"/>
      <c r="G152" s="34"/>
      <c r="H152" s="35"/>
    </row>
    <row r="153" spans="2:8" ht="39" thickBot="1" x14ac:dyDescent="0.3">
      <c r="B153" s="24" t="s">
        <v>224</v>
      </c>
      <c r="C153" s="29" t="s">
        <v>225</v>
      </c>
      <c r="D153" s="30">
        <v>2019</v>
      </c>
      <c r="E153" s="30">
        <v>0.4</v>
      </c>
      <c r="F153" s="31">
        <v>15</v>
      </c>
      <c r="G153" s="31">
        <v>14</v>
      </c>
      <c r="H153" s="32">
        <v>7.4284100000000004</v>
      </c>
    </row>
    <row r="154" spans="2:8" ht="39" thickBot="1" x14ac:dyDescent="0.3">
      <c r="B154" s="24" t="s">
        <v>226</v>
      </c>
      <c r="C154" s="25" t="s">
        <v>24</v>
      </c>
      <c r="D154" s="33"/>
      <c r="E154" s="33"/>
      <c r="F154" s="34"/>
      <c r="G154" s="34"/>
      <c r="H154" s="35"/>
    </row>
    <row r="155" spans="2:8" ht="39" thickBot="1" x14ac:dyDescent="0.3">
      <c r="B155" s="24" t="s">
        <v>227</v>
      </c>
      <c r="C155" s="29" t="s">
        <v>228</v>
      </c>
      <c r="D155" s="30">
        <v>2019</v>
      </c>
      <c r="E155" s="30">
        <v>0.4</v>
      </c>
      <c r="F155" s="31">
        <v>30</v>
      </c>
      <c r="G155" s="31">
        <v>7</v>
      </c>
      <c r="H155" s="32">
        <v>9.3893900000000006</v>
      </c>
    </row>
    <row r="156" spans="2:8" ht="39" thickBot="1" x14ac:dyDescent="0.3">
      <c r="B156" s="24" t="s">
        <v>229</v>
      </c>
      <c r="C156" s="40" t="s">
        <v>24</v>
      </c>
      <c r="D156" s="33"/>
      <c r="E156" s="33"/>
      <c r="F156" s="34"/>
      <c r="G156" s="34"/>
      <c r="H156" s="35"/>
    </row>
    <row r="157" spans="2:8" ht="39" thickBot="1" x14ac:dyDescent="0.3">
      <c r="B157" s="24" t="s">
        <v>230</v>
      </c>
      <c r="C157" s="29" t="s">
        <v>231</v>
      </c>
      <c r="D157" s="30">
        <v>2019</v>
      </c>
      <c r="E157" s="30">
        <v>0.4</v>
      </c>
      <c r="F157" s="31">
        <v>250</v>
      </c>
      <c r="G157" s="31">
        <v>15</v>
      </c>
      <c r="H157" s="32">
        <v>95.481520000000003</v>
      </c>
    </row>
    <row r="158" spans="2:8" ht="39" thickBot="1" x14ac:dyDescent="0.3">
      <c r="B158" s="24" t="s">
        <v>232</v>
      </c>
      <c r="C158" s="25" t="s">
        <v>165</v>
      </c>
      <c r="D158" s="33"/>
      <c r="E158" s="33"/>
      <c r="F158" s="34"/>
      <c r="G158" s="34"/>
      <c r="H158" s="35"/>
    </row>
    <row r="159" spans="2:8" ht="39" thickBot="1" x14ac:dyDescent="0.3">
      <c r="B159" s="24" t="s">
        <v>233</v>
      </c>
      <c r="C159" s="29" t="s">
        <v>234</v>
      </c>
      <c r="D159" s="30">
        <v>2019</v>
      </c>
      <c r="E159" s="30">
        <v>0.22</v>
      </c>
      <c r="F159" s="31">
        <v>50</v>
      </c>
      <c r="G159" s="31">
        <v>5</v>
      </c>
      <c r="H159" s="32">
        <v>10.204000000000001</v>
      </c>
    </row>
    <row r="160" spans="2:8" ht="39" thickBot="1" x14ac:dyDescent="0.3">
      <c r="B160" s="24" t="s">
        <v>235</v>
      </c>
      <c r="C160" s="40" t="s">
        <v>24</v>
      </c>
      <c r="D160" s="33"/>
      <c r="E160" s="33"/>
      <c r="F160" s="34"/>
      <c r="G160" s="34"/>
      <c r="H160" s="35"/>
    </row>
    <row r="161" spans="2:8" ht="39" thickBot="1" x14ac:dyDescent="0.3">
      <c r="B161" s="24" t="s">
        <v>236</v>
      </c>
      <c r="C161" s="29" t="s">
        <v>237</v>
      </c>
      <c r="D161" s="30">
        <v>2019</v>
      </c>
      <c r="E161" s="30">
        <v>0.22</v>
      </c>
      <c r="F161" s="31">
        <v>90</v>
      </c>
      <c r="G161" s="31">
        <v>5</v>
      </c>
      <c r="H161" s="32">
        <v>25.773319999999998</v>
      </c>
    </row>
    <row r="162" spans="2:8" ht="39" thickBot="1" x14ac:dyDescent="0.3">
      <c r="B162" s="24" t="s">
        <v>238</v>
      </c>
      <c r="C162" s="25" t="s">
        <v>40</v>
      </c>
      <c r="D162" s="33"/>
      <c r="E162" s="33"/>
      <c r="F162" s="34"/>
      <c r="G162" s="34"/>
      <c r="H162" s="35"/>
    </row>
    <row r="163" spans="2:8" ht="51.75" thickBot="1" x14ac:dyDescent="0.3">
      <c r="B163" s="24" t="s">
        <v>239</v>
      </c>
      <c r="C163" s="29" t="s">
        <v>240</v>
      </c>
      <c r="D163" s="30">
        <v>2019</v>
      </c>
      <c r="E163" s="30">
        <v>0.4</v>
      </c>
      <c r="F163" s="31">
        <v>185</v>
      </c>
      <c r="G163" s="31">
        <v>72</v>
      </c>
      <c r="H163" s="32">
        <v>146.81799999999998</v>
      </c>
    </row>
    <row r="164" spans="2:8" ht="39" thickBot="1" x14ac:dyDescent="0.3">
      <c r="B164" s="24" t="s">
        <v>241</v>
      </c>
      <c r="C164" s="25" t="s">
        <v>101</v>
      </c>
      <c r="D164" s="33"/>
      <c r="E164" s="33"/>
      <c r="F164" s="34"/>
      <c r="G164" s="34"/>
      <c r="H164" s="35"/>
    </row>
    <row r="165" spans="2:8" ht="39" thickBot="1" x14ac:dyDescent="0.3">
      <c r="B165" s="24" t="s">
        <v>242</v>
      </c>
      <c r="C165" s="29" t="s">
        <v>243</v>
      </c>
      <c r="D165" s="30">
        <v>2019</v>
      </c>
      <c r="E165" s="30">
        <v>0.22</v>
      </c>
      <c r="F165" s="31">
        <v>30</v>
      </c>
      <c r="G165" s="31">
        <v>3</v>
      </c>
      <c r="H165" s="32">
        <v>7.0825299999999993</v>
      </c>
    </row>
    <row r="166" spans="2:8" ht="39" thickBot="1" x14ac:dyDescent="0.3">
      <c r="B166" s="24" t="s">
        <v>244</v>
      </c>
      <c r="C166" s="25" t="s">
        <v>24</v>
      </c>
      <c r="D166" s="33"/>
      <c r="E166" s="33"/>
      <c r="F166" s="34"/>
      <c r="G166" s="34"/>
      <c r="H166" s="35"/>
    </row>
    <row r="167" spans="2:8" ht="16.5" thickBot="1" x14ac:dyDescent="0.3">
      <c r="B167" s="24"/>
      <c r="C167" s="36"/>
      <c r="D167" s="37"/>
      <c r="E167" s="37"/>
      <c r="F167" s="38"/>
      <c r="G167" s="38"/>
      <c r="H167" s="39"/>
    </row>
    <row r="168" spans="2:8" ht="16.5" thickBot="1" x14ac:dyDescent="0.3">
      <c r="B168" s="24"/>
      <c r="C168" s="36"/>
      <c r="D168" s="37"/>
      <c r="E168" s="37"/>
      <c r="F168" s="38"/>
      <c r="G168" s="38"/>
      <c r="H168" s="39"/>
    </row>
    <row r="169" spans="2:8" ht="39" thickBot="1" x14ac:dyDescent="0.3">
      <c r="B169" s="24" t="s">
        <v>245</v>
      </c>
      <c r="C169" s="29" t="s">
        <v>246</v>
      </c>
      <c r="D169" s="30">
        <v>2019</v>
      </c>
      <c r="E169" s="30">
        <v>0.22</v>
      </c>
      <c r="F169" s="31">
        <v>25</v>
      </c>
      <c r="G169" s="31">
        <v>7</v>
      </c>
      <c r="H169" s="32">
        <v>6.6298199999999996</v>
      </c>
    </row>
    <row r="170" spans="2:8" ht="39" thickBot="1" x14ac:dyDescent="0.3">
      <c r="B170" s="24" t="s">
        <v>247</v>
      </c>
      <c r="C170" s="25" t="s">
        <v>24</v>
      </c>
      <c r="D170" s="33"/>
      <c r="E170" s="33"/>
      <c r="F170" s="34"/>
      <c r="G170" s="34"/>
      <c r="H170" s="35"/>
    </row>
    <row r="171" spans="2:8" ht="39" thickBot="1" x14ac:dyDescent="0.3">
      <c r="B171" s="24" t="s">
        <v>248</v>
      </c>
      <c r="C171" s="29" t="s">
        <v>249</v>
      </c>
      <c r="D171" s="30">
        <v>2019</v>
      </c>
      <c r="E171" s="30">
        <v>0.22</v>
      </c>
      <c r="F171" s="31">
        <v>25</v>
      </c>
      <c r="G171" s="31">
        <v>3</v>
      </c>
      <c r="H171" s="32">
        <v>6.6298199999999996</v>
      </c>
    </row>
    <row r="172" spans="2:8" ht="39" thickBot="1" x14ac:dyDescent="0.3">
      <c r="B172" s="24" t="s">
        <v>250</v>
      </c>
      <c r="C172" s="25" t="s">
        <v>24</v>
      </c>
      <c r="D172" s="33"/>
      <c r="E172" s="33"/>
      <c r="F172" s="34"/>
      <c r="G172" s="34"/>
      <c r="H172" s="35"/>
    </row>
    <row r="173" spans="2:8" ht="39" thickBot="1" x14ac:dyDescent="0.3">
      <c r="B173" s="24" t="s">
        <v>251</v>
      </c>
      <c r="C173" s="29" t="s">
        <v>252</v>
      </c>
      <c r="D173" s="30">
        <v>2019</v>
      </c>
      <c r="E173" s="30">
        <v>0.22</v>
      </c>
      <c r="F173" s="31">
        <v>25</v>
      </c>
      <c r="G173" s="31">
        <v>5</v>
      </c>
      <c r="H173" s="32">
        <v>6.6298199999999996</v>
      </c>
    </row>
    <row r="174" spans="2:8" ht="39" thickBot="1" x14ac:dyDescent="0.3">
      <c r="B174" s="24" t="s">
        <v>253</v>
      </c>
      <c r="C174" s="25" t="s">
        <v>24</v>
      </c>
      <c r="D174" s="33"/>
      <c r="E174" s="33"/>
      <c r="F174" s="34"/>
      <c r="G174" s="34"/>
      <c r="H174" s="35"/>
    </row>
    <row r="175" spans="2:8" ht="39" thickBot="1" x14ac:dyDescent="0.3">
      <c r="B175" s="24" t="s">
        <v>254</v>
      </c>
      <c r="C175" s="29" t="s">
        <v>255</v>
      </c>
      <c r="D175" s="30">
        <v>2019</v>
      </c>
      <c r="E175" s="30">
        <v>0.22</v>
      </c>
      <c r="F175" s="31">
        <v>25</v>
      </c>
      <c r="G175" s="31">
        <v>3</v>
      </c>
      <c r="H175" s="32">
        <v>6.6298000000000004</v>
      </c>
    </row>
    <row r="176" spans="2:8" ht="39" thickBot="1" x14ac:dyDescent="0.3">
      <c r="B176" s="24" t="s">
        <v>256</v>
      </c>
      <c r="C176" s="25" t="s">
        <v>24</v>
      </c>
      <c r="D176" s="33"/>
      <c r="E176" s="33"/>
      <c r="F176" s="34"/>
      <c r="G176" s="34"/>
      <c r="H176" s="35"/>
    </row>
    <row r="177" spans="2:8" ht="39" thickBot="1" x14ac:dyDescent="0.3">
      <c r="B177" s="24" t="s">
        <v>257</v>
      </c>
      <c r="C177" s="29" t="s">
        <v>258</v>
      </c>
      <c r="D177" s="30">
        <v>2019</v>
      </c>
      <c r="E177" s="30">
        <v>0.22</v>
      </c>
      <c r="F177" s="31">
        <v>30</v>
      </c>
      <c r="G177" s="31">
        <v>3</v>
      </c>
      <c r="H177" s="32">
        <v>7.0825300000000002</v>
      </c>
    </row>
    <row r="178" spans="2:8" ht="39" thickBot="1" x14ac:dyDescent="0.3">
      <c r="B178" s="24" t="s">
        <v>259</v>
      </c>
      <c r="C178" s="25" t="s">
        <v>24</v>
      </c>
      <c r="D178" s="33"/>
      <c r="E178" s="33"/>
      <c r="F178" s="34"/>
      <c r="G178" s="34"/>
      <c r="H178" s="35"/>
    </row>
    <row r="179" spans="2:8" ht="39" thickBot="1" x14ac:dyDescent="0.3">
      <c r="B179" s="24" t="s">
        <v>260</v>
      </c>
      <c r="C179" s="29" t="s">
        <v>261</v>
      </c>
      <c r="D179" s="30">
        <v>2019</v>
      </c>
      <c r="E179" s="30">
        <v>0.22</v>
      </c>
      <c r="F179" s="31">
        <v>7</v>
      </c>
      <c r="G179" s="31">
        <v>5</v>
      </c>
      <c r="H179" s="32">
        <v>5.0000200000000001</v>
      </c>
    </row>
    <row r="180" spans="2:8" ht="39" thickBot="1" x14ac:dyDescent="0.3">
      <c r="B180" s="24" t="s">
        <v>262</v>
      </c>
      <c r="C180" s="25" t="s">
        <v>24</v>
      </c>
      <c r="D180" s="33"/>
      <c r="E180" s="33"/>
      <c r="F180" s="34"/>
      <c r="G180" s="34"/>
      <c r="H180" s="35"/>
    </row>
    <row r="181" spans="2:8" ht="39" thickBot="1" x14ac:dyDescent="0.3">
      <c r="B181" s="24" t="s">
        <v>263</v>
      </c>
      <c r="C181" s="29" t="s">
        <v>264</v>
      </c>
      <c r="D181" s="30">
        <v>2019</v>
      </c>
      <c r="E181" s="30">
        <v>0.22</v>
      </c>
      <c r="F181" s="31">
        <v>40</v>
      </c>
      <c r="G181" s="31">
        <v>3</v>
      </c>
      <c r="H181" s="32">
        <v>7.9879799999999994</v>
      </c>
    </row>
    <row r="182" spans="2:8" ht="39" thickBot="1" x14ac:dyDescent="0.3">
      <c r="B182" s="24" t="s">
        <v>265</v>
      </c>
      <c r="C182" s="25" t="s">
        <v>24</v>
      </c>
      <c r="D182" s="33"/>
      <c r="E182" s="33"/>
      <c r="F182" s="34"/>
      <c r="G182" s="34"/>
      <c r="H182" s="35"/>
    </row>
    <row r="183" spans="2:8" ht="39" thickBot="1" x14ac:dyDescent="0.3">
      <c r="B183" s="24" t="s">
        <v>266</v>
      </c>
      <c r="C183" s="29" t="s">
        <v>267</v>
      </c>
      <c r="D183" s="30">
        <v>2019</v>
      </c>
      <c r="E183" s="30">
        <v>0.22</v>
      </c>
      <c r="F183" s="31">
        <v>30</v>
      </c>
      <c r="G183" s="31">
        <v>3</v>
      </c>
      <c r="H183" s="32">
        <v>7.0825299999999993</v>
      </c>
    </row>
    <row r="184" spans="2:8" ht="39" thickBot="1" x14ac:dyDescent="0.3">
      <c r="B184" s="24" t="s">
        <v>268</v>
      </c>
      <c r="C184" s="25" t="s">
        <v>24</v>
      </c>
      <c r="D184" s="33"/>
      <c r="E184" s="33"/>
      <c r="F184" s="34"/>
      <c r="G184" s="34"/>
      <c r="H184" s="35"/>
    </row>
    <row r="185" spans="2:8" ht="39" thickBot="1" x14ac:dyDescent="0.3">
      <c r="B185" s="24" t="s">
        <v>269</v>
      </c>
      <c r="C185" s="29" t="s">
        <v>270</v>
      </c>
      <c r="D185" s="30">
        <v>2019</v>
      </c>
      <c r="E185" s="30">
        <v>0.22</v>
      </c>
      <c r="F185" s="31">
        <v>15</v>
      </c>
      <c r="G185" s="31">
        <v>5</v>
      </c>
      <c r="H185" s="32">
        <v>5.7243699999999995</v>
      </c>
    </row>
    <row r="186" spans="2:8" ht="39" thickBot="1" x14ac:dyDescent="0.3">
      <c r="B186" s="24" t="s">
        <v>271</v>
      </c>
      <c r="C186" s="25" t="s">
        <v>24</v>
      </c>
      <c r="D186" s="33"/>
      <c r="E186" s="33"/>
      <c r="F186" s="34"/>
      <c r="G186" s="34"/>
      <c r="H186" s="35"/>
    </row>
    <row r="187" spans="2:8" ht="39" thickBot="1" x14ac:dyDescent="0.3">
      <c r="B187" s="24" t="s">
        <v>272</v>
      </c>
      <c r="C187" s="29" t="s">
        <v>273</v>
      </c>
      <c r="D187" s="30">
        <v>2019</v>
      </c>
      <c r="E187" s="30">
        <v>0.22</v>
      </c>
      <c r="F187" s="31">
        <v>25</v>
      </c>
      <c r="G187" s="31">
        <v>2</v>
      </c>
      <c r="H187" s="32">
        <v>6.6298199999999996</v>
      </c>
    </row>
    <row r="188" spans="2:8" ht="39" thickBot="1" x14ac:dyDescent="0.3">
      <c r="B188" s="24" t="s">
        <v>274</v>
      </c>
      <c r="C188" s="25" t="s">
        <v>24</v>
      </c>
      <c r="D188" s="33"/>
      <c r="E188" s="33"/>
      <c r="F188" s="34"/>
      <c r="G188" s="34"/>
      <c r="H188" s="35"/>
    </row>
    <row r="189" spans="2:8" ht="39" thickBot="1" x14ac:dyDescent="0.3">
      <c r="B189" s="24" t="s">
        <v>275</v>
      </c>
      <c r="C189" s="29" t="s">
        <v>276</v>
      </c>
      <c r="D189" s="30">
        <v>2019</v>
      </c>
      <c r="E189" s="30">
        <v>0.22</v>
      </c>
      <c r="F189" s="31">
        <v>45</v>
      </c>
      <c r="G189" s="31">
        <v>3</v>
      </c>
      <c r="H189" s="32">
        <v>8.4407000000000014</v>
      </c>
    </row>
    <row r="190" spans="2:8" ht="39" thickBot="1" x14ac:dyDescent="0.3">
      <c r="B190" s="24" t="s">
        <v>277</v>
      </c>
      <c r="C190" s="25" t="s">
        <v>24</v>
      </c>
      <c r="D190" s="33"/>
      <c r="E190" s="33"/>
      <c r="F190" s="34"/>
      <c r="G190" s="34"/>
      <c r="H190" s="35"/>
    </row>
    <row r="191" spans="2:8" ht="39" thickBot="1" x14ac:dyDescent="0.3">
      <c r="B191" s="24" t="s">
        <v>278</v>
      </c>
      <c r="C191" s="29" t="s">
        <v>279</v>
      </c>
      <c r="D191" s="30">
        <v>2019</v>
      </c>
      <c r="E191" s="30">
        <v>0.22</v>
      </c>
      <c r="F191" s="31">
        <v>15</v>
      </c>
      <c r="G191" s="31">
        <v>4</v>
      </c>
      <c r="H191" s="32">
        <v>13.36816</v>
      </c>
    </row>
    <row r="192" spans="2:8" ht="39" thickBot="1" x14ac:dyDescent="0.3">
      <c r="B192" s="24" t="s">
        <v>280</v>
      </c>
      <c r="C192" s="40" t="s">
        <v>24</v>
      </c>
      <c r="D192" s="33"/>
      <c r="E192" s="33"/>
      <c r="F192" s="34"/>
      <c r="G192" s="34"/>
      <c r="H192" s="35"/>
    </row>
    <row r="193" spans="2:8" ht="39" thickBot="1" x14ac:dyDescent="0.3">
      <c r="B193" s="24" t="s">
        <v>281</v>
      </c>
      <c r="C193" s="29" t="s">
        <v>282</v>
      </c>
      <c r="D193" s="30">
        <v>2019</v>
      </c>
      <c r="E193" s="30">
        <v>0.22</v>
      </c>
      <c r="F193" s="31">
        <v>4</v>
      </c>
      <c r="G193" s="31">
        <v>10</v>
      </c>
      <c r="H193" s="32">
        <v>2.5935799999999998</v>
      </c>
    </row>
    <row r="194" spans="2:8" ht="39" thickBot="1" x14ac:dyDescent="0.3">
      <c r="B194" s="24" t="s">
        <v>283</v>
      </c>
      <c r="C194" s="25" t="s">
        <v>24</v>
      </c>
      <c r="D194" s="33"/>
      <c r="E194" s="33"/>
      <c r="F194" s="34"/>
      <c r="G194" s="34"/>
      <c r="H194" s="35"/>
    </row>
    <row r="195" spans="2:8" ht="39" thickBot="1" x14ac:dyDescent="0.3">
      <c r="B195" s="24" t="s">
        <v>284</v>
      </c>
      <c r="C195" s="29" t="s">
        <v>285</v>
      </c>
      <c r="D195" s="30">
        <v>2019</v>
      </c>
      <c r="E195" s="30">
        <v>0.22</v>
      </c>
      <c r="F195" s="31">
        <v>45</v>
      </c>
      <c r="G195" s="31">
        <v>3</v>
      </c>
      <c r="H195" s="32">
        <v>17.69746</v>
      </c>
    </row>
    <row r="196" spans="2:8" ht="39" thickBot="1" x14ac:dyDescent="0.3">
      <c r="B196" s="24" t="s">
        <v>286</v>
      </c>
      <c r="C196" s="40" t="s">
        <v>40</v>
      </c>
      <c r="D196" s="33"/>
      <c r="E196" s="33"/>
      <c r="F196" s="34"/>
      <c r="G196" s="34"/>
      <c r="H196" s="35"/>
    </row>
    <row r="197" spans="2:8" ht="39" thickBot="1" x14ac:dyDescent="0.3">
      <c r="B197" s="41" t="s">
        <v>287</v>
      </c>
      <c r="C197" s="42" t="s">
        <v>288</v>
      </c>
      <c r="D197" s="43">
        <v>2019</v>
      </c>
      <c r="E197" s="30">
        <v>0.22</v>
      </c>
      <c r="F197" s="31">
        <v>35</v>
      </c>
      <c r="G197" s="31">
        <v>2</v>
      </c>
      <c r="H197" s="32">
        <v>7.3553699999999997</v>
      </c>
    </row>
    <row r="198" spans="2:8" ht="39" thickBot="1" x14ac:dyDescent="0.3">
      <c r="B198" s="41" t="s">
        <v>289</v>
      </c>
      <c r="C198" s="44" t="s">
        <v>24</v>
      </c>
      <c r="D198" s="45"/>
      <c r="E198" s="33"/>
      <c r="F198" s="34"/>
      <c r="G198" s="34"/>
      <c r="H198" s="35"/>
    </row>
    <row r="199" spans="2:8" ht="39" thickBot="1" x14ac:dyDescent="0.3">
      <c r="B199" s="24" t="s">
        <v>290</v>
      </c>
      <c r="C199" s="46" t="s">
        <v>291</v>
      </c>
      <c r="D199" s="30">
        <v>2019</v>
      </c>
      <c r="E199" s="30">
        <v>0.4</v>
      </c>
      <c r="F199" s="31">
        <v>25</v>
      </c>
      <c r="G199" s="31">
        <v>9</v>
      </c>
      <c r="H199" s="32">
        <v>7.4444399999999993</v>
      </c>
    </row>
    <row r="200" spans="2:8" ht="39" thickBot="1" x14ac:dyDescent="0.3">
      <c r="B200" s="24" t="s">
        <v>292</v>
      </c>
      <c r="C200" s="40" t="s">
        <v>24</v>
      </c>
      <c r="D200" s="33"/>
      <c r="E200" s="33"/>
      <c r="F200" s="34"/>
      <c r="G200" s="34"/>
      <c r="H200" s="35"/>
    </row>
    <row r="201" spans="2:8" ht="16.5" thickBot="1" x14ac:dyDescent="0.3">
      <c r="B201" s="24"/>
      <c r="C201" s="36"/>
      <c r="D201" s="37"/>
      <c r="E201" s="37"/>
      <c r="F201" s="38"/>
      <c r="G201" s="38"/>
      <c r="H201" s="39"/>
    </row>
    <row r="202" spans="2:8" ht="16.5" thickBot="1" x14ac:dyDescent="0.3">
      <c r="B202" s="24"/>
      <c r="C202" s="36"/>
      <c r="D202" s="37"/>
      <c r="E202" s="37"/>
      <c r="F202" s="38"/>
      <c r="G202" s="38"/>
      <c r="H202" s="39"/>
    </row>
    <row r="203" spans="2:8" ht="39" thickBot="1" x14ac:dyDescent="0.3">
      <c r="B203" s="24" t="s">
        <v>293</v>
      </c>
      <c r="C203" s="29" t="s">
        <v>294</v>
      </c>
      <c r="D203" s="30">
        <v>2019</v>
      </c>
      <c r="E203" s="30">
        <v>0.4</v>
      </c>
      <c r="F203" s="31">
        <v>5</v>
      </c>
      <c r="G203" s="31">
        <v>15</v>
      </c>
      <c r="H203" s="32">
        <v>1.4558199999999999</v>
      </c>
    </row>
    <row r="204" spans="2:8" ht="39" thickBot="1" x14ac:dyDescent="0.3">
      <c r="B204" s="24" t="s">
        <v>295</v>
      </c>
      <c r="C204" s="25" t="s">
        <v>24</v>
      </c>
      <c r="D204" s="33"/>
      <c r="E204" s="33"/>
      <c r="F204" s="34"/>
      <c r="G204" s="34"/>
      <c r="H204" s="35"/>
    </row>
    <row r="205" spans="2:8" ht="39" thickBot="1" x14ac:dyDescent="0.3">
      <c r="B205" s="24" t="s">
        <v>296</v>
      </c>
      <c r="C205" s="29" t="s">
        <v>297</v>
      </c>
      <c r="D205" s="30">
        <v>2019</v>
      </c>
      <c r="E205" s="30">
        <v>0.22</v>
      </c>
      <c r="F205" s="31">
        <v>10</v>
      </c>
      <c r="G205" s="31">
        <v>2</v>
      </c>
      <c r="H205" s="32">
        <v>5.7426000000000004</v>
      </c>
    </row>
    <row r="206" spans="2:8" ht="39" thickBot="1" x14ac:dyDescent="0.3">
      <c r="B206" s="24" t="s">
        <v>298</v>
      </c>
      <c r="C206" s="40" t="s">
        <v>24</v>
      </c>
      <c r="D206" s="33"/>
      <c r="E206" s="33"/>
      <c r="F206" s="34"/>
      <c r="G206" s="34"/>
      <c r="H206" s="35"/>
    </row>
    <row r="207" spans="2:8" ht="39" thickBot="1" x14ac:dyDescent="0.3">
      <c r="B207" s="41" t="s">
        <v>299</v>
      </c>
      <c r="C207" s="42" t="s">
        <v>300</v>
      </c>
      <c r="D207" s="43">
        <v>2019</v>
      </c>
      <c r="E207" s="30">
        <v>0.22</v>
      </c>
      <c r="F207" s="31">
        <v>20</v>
      </c>
      <c r="G207" s="31">
        <v>4</v>
      </c>
      <c r="H207" s="32">
        <v>5.8820699999999997</v>
      </c>
    </row>
    <row r="208" spans="2:8" ht="39" thickBot="1" x14ac:dyDescent="0.3">
      <c r="B208" s="41" t="s">
        <v>301</v>
      </c>
      <c r="C208" s="44" t="s">
        <v>24</v>
      </c>
      <c r="D208" s="45"/>
      <c r="E208" s="33"/>
      <c r="F208" s="34"/>
      <c r="G208" s="34"/>
      <c r="H208" s="35"/>
    </row>
    <row r="209" spans="2:8" ht="39" thickBot="1" x14ac:dyDescent="0.3">
      <c r="B209" s="41" t="s">
        <v>302</v>
      </c>
      <c r="C209" s="42" t="s">
        <v>303</v>
      </c>
      <c r="D209" s="43">
        <v>2019</v>
      </c>
      <c r="E209" s="30">
        <v>0.22</v>
      </c>
      <c r="F209" s="31">
        <v>100</v>
      </c>
      <c r="G209" s="31">
        <v>5</v>
      </c>
      <c r="H209" s="32">
        <v>14.010149999999999</v>
      </c>
    </row>
    <row r="210" spans="2:8" ht="39" thickBot="1" x14ac:dyDescent="0.3">
      <c r="B210" s="41" t="s">
        <v>304</v>
      </c>
      <c r="C210" s="44" t="s">
        <v>24</v>
      </c>
      <c r="D210" s="45"/>
      <c r="E210" s="33"/>
      <c r="F210" s="34"/>
      <c r="G210" s="34"/>
      <c r="H210" s="35"/>
    </row>
    <row r="211" spans="2:8" ht="39" thickBot="1" x14ac:dyDescent="0.3">
      <c r="B211" s="24" t="s">
        <v>305</v>
      </c>
      <c r="C211" s="46" t="s">
        <v>306</v>
      </c>
      <c r="D211" s="30">
        <v>2019</v>
      </c>
      <c r="E211" s="30">
        <v>0.22</v>
      </c>
      <c r="F211" s="31">
        <v>25</v>
      </c>
      <c r="G211" s="31">
        <v>10</v>
      </c>
      <c r="H211" s="32">
        <v>5.9856999999999996</v>
      </c>
    </row>
    <row r="212" spans="2:8" ht="39" thickBot="1" x14ac:dyDescent="0.3">
      <c r="B212" s="24" t="s">
        <v>307</v>
      </c>
      <c r="C212" s="25" t="s">
        <v>24</v>
      </c>
      <c r="D212" s="33"/>
      <c r="E212" s="33"/>
      <c r="F212" s="34"/>
      <c r="G212" s="34"/>
      <c r="H212" s="35"/>
    </row>
    <row r="213" spans="2:8" ht="39" thickBot="1" x14ac:dyDescent="0.3">
      <c r="B213" s="24" t="s">
        <v>308</v>
      </c>
      <c r="C213" s="29" t="s">
        <v>309</v>
      </c>
      <c r="D213" s="30">
        <v>2019</v>
      </c>
      <c r="E213" s="30">
        <v>0.22</v>
      </c>
      <c r="F213" s="31">
        <v>25</v>
      </c>
      <c r="G213" s="31">
        <v>5</v>
      </c>
      <c r="H213" s="32">
        <v>6.3937100000000004</v>
      </c>
    </row>
    <row r="214" spans="2:8" ht="39" thickBot="1" x14ac:dyDescent="0.3">
      <c r="B214" s="24" t="s">
        <v>310</v>
      </c>
      <c r="C214" s="40" t="s">
        <v>24</v>
      </c>
      <c r="D214" s="33"/>
      <c r="E214" s="33"/>
      <c r="F214" s="34"/>
      <c r="G214" s="34"/>
      <c r="H214" s="35"/>
    </row>
    <row r="215" spans="2:8" ht="39" thickBot="1" x14ac:dyDescent="0.3">
      <c r="B215" s="24" t="s">
        <v>311</v>
      </c>
      <c r="C215" s="29" t="s">
        <v>312</v>
      </c>
      <c r="D215" s="30">
        <v>2019</v>
      </c>
      <c r="E215" s="30">
        <v>0.4</v>
      </c>
      <c r="F215" s="31">
        <v>10</v>
      </c>
      <c r="G215" s="31">
        <v>12</v>
      </c>
      <c r="H215" s="32">
        <v>5.8169899999999997</v>
      </c>
    </row>
    <row r="216" spans="2:8" ht="39" thickBot="1" x14ac:dyDescent="0.3">
      <c r="B216" s="24" t="s">
        <v>313</v>
      </c>
      <c r="C216" s="25" t="s">
        <v>24</v>
      </c>
      <c r="D216" s="33"/>
      <c r="E216" s="33"/>
      <c r="F216" s="34"/>
      <c r="G216" s="34"/>
      <c r="H216" s="35"/>
    </row>
    <row r="217" spans="2:8" ht="39" thickBot="1" x14ac:dyDescent="0.3">
      <c r="B217" s="24" t="s">
        <v>314</v>
      </c>
      <c r="C217" s="29" t="s">
        <v>315</v>
      </c>
      <c r="D217" s="30">
        <v>2019</v>
      </c>
      <c r="E217" s="30">
        <v>0.22</v>
      </c>
      <c r="F217" s="31">
        <v>20</v>
      </c>
      <c r="G217" s="31">
        <v>5</v>
      </c>
      <c r="H217" s="32">
        <v>6.4311499999999997</v>
      </c>
    </row>
    <row r="218" spans="2:8" ht="39" thickBot="1" x14ac:dyDescent="0.3">
      <c r="B218" s="24" t="s">
        <v>316</v>
      </c>
      <c r="C218" s="40" t="s">
        <v>24</v>
      </c>
      <c r="D218" s="33"/>
      <c r="E218" s="33"/>
      <c r="F218" s="34"/>
      <c r="G218" s="34"/>
      <c r="H218" s="35"/>
    </row>
    <row r="219" spans="2:8" ht="39" thickBot="1" x14ac:dyDescent="0.3">
      <c r="B219" s="24" t="s">
        <v>317</v>
      </c>
      <c r="C219" s="29" t="s">
        <v>318</v>
      </c>
      <c r="D219" s="30">
        <v>2019</v>
      </c>
      <c r="E219" s="30">
        <v>0.22</v>
      </c>
      <c r="F219" s="31">
        <v>25</v>
      </c>
      <c r="G219" s="31">
        <v>5</v>
      </c>
      <c r="H219" s="32">
        <v>6.7754500000000002</v>
      </c>
    </row>
    <row r="220" spans="2:8" ht="39" thickBot="1" x14ac:dyDescent="0.3">
      <c r="B220" s="24" t="s">
        <v>319</v>
      </c>
      <c r="C220" s="25" t="s">
        <v>24</v>
      </c>
      <c r="D220" s="33"/>
      <c r="E220" s="33"/>
      <c r="F220" s="34"/>
      <c r="G220" s="34"/>
      <c r="H220" s="35"/>
    </row>
    <row r="221" spans="2:8" ht="39" thickBot="1" x14ac:dyDescent="0.3">
      <c r="B221" s="24" t="s">
        <v>320</v>
      </c>
      <c r="C221" s="29" t="s">
        <v>321</v>
      </c>
      <c r="D221" s="30">
        <v>2019</v>
      </c>
      <c r="E221" s="30">
        <v>0.4</v>
      </c>
      <c r="F221" s="31">
        <v>185</v>
      </c>
      <c r="G221" s="31">
        <v>6</v>
      </c>
      <c r="H221" s="32">
        <v>64.782790000000006</v>
      </c>
    </row>
    <row r="222" spans="2:8" ht="39" thickBot="1" x14ac:dyDescent="0.3">
      <c r="B222" s="24" t="s">
        <v>322</v>
      </c>
      <c r="C222" s="25" t="s">
        <v>165</v>
      </c>
      <c r="D222" s="33"/>
      <c r="E222" s="33"/>
      <c r="F222" s="34"/>
      <c r="G222" s="34"/>
      <c r="H222" s="35"/>
    </row>
    <row r="223" spans="2:8" ht="39" thickBot="1" x14ac:dyDescent="0.3">
      <c r="B223" s="24" t="s">
        <v>323</v>
      </c>
      <c r="C223" s="29" t="s">
        <v>324</v>
      </c>
      <c r="D223" s="30">
        <v>2019</v>
      </c>
      <c r="E223" s="30">
        <v>0.4</v>
      </c>
      <c r="F223" s="31">
        <v>335</v>
      </c>
      <c r="G223" s="31">
        <v>10</v>
      </c>
      <c r="H223" s="32">
        <v>431.01819999999998</v>
      </c>
    </row>
    <row r="224" spans="2:8" ht="39" thickBot="1" x14ac:dyDescent="0.3">
      <c r="B224" s="24" t="s">
        <v>325</v>
      </c>
      <c r="C224" s="25" t="s">
        <v>40</v>
      </c>
      <c r="D224" s="33"/>
      <c r="E224" s="33"/>
      <c r="F224" s="34"/>
      <c r="G224" s="34"/>
      <c r="H224" s="35"/>
    </row>
    <row r="225" spans="2:8" ht="39" thickBot="1" x14ac:dyDescent="0.3">
      <c r="B225" s="24" t="s">
        <v>326</v>
      </c>
      <c r="C225" s="29" t="s">
        <v>327</v>
      </c>
      <c r="D225" s="30">
        <v>2019</v>
      </c>
      <c r="E225" s="30">
        <v>0.22</v>
      </c>
      <c r="F225" s="31">
        <v>90</v>
      </c>
      <c r="G225" s="31">
        <v>5</v>
      </c>
      <c r="H225" s="32">
        <v>39.671980000000005</v>
      </c>
    </row>
    <row r="226" spans="2:8" ht="39" thickBot="1" x14ac:dyDescent="0.3">
      <c r="B226" s="24" t="s">
        <v>328</v>
      </c>
      <c r="C226" s="25" t="s">
        <v>24</v>
      </c>
      <c r="D226" s="33"/>
      <c r="E226" s="33"/>
      <c r="F226" s="34"/>
      <c r="G226" s="34"/>
      <c r="H226" s="35"/>
    </row>
    <row r="227" spans="2:8" ht="39" thickBot="1" x14ac:dyDescent="0.3">
      <c r="B227" s="24" t="s">
        <v>329</v>
      </c>
      <c r="C227" s="29" t="s">
        <v>330</v>
      </c>
      <c r="D227" s="30">
        <v>2019</v>
      </c>
      <c r="E227" s="30">
        <v>0.22</v>
      </c>
      <c r="F227" s="31">
        <v>50</v>
      </c>
      <c r="G227" s="31">
        <v>3</v>
      </c>
      <c r="H227" s="32">
        <v>10.72702</v>
      </c>
    </row>
    <row r="228" spans="2:8" ht="39" thickBot="1" x14ac:dyDescent="0.3">
      <c r="B228" s="24" t="s">
        <v>331</v>
      </c>
      <c r="C228" s="25" t="s">
        <v>24</v>
      </c>
      <c r="D228" s="33"/>
      <c r="E228" s="33"/>
      <c r="F228" s="34"/>
      <c r="G228" s="34"/>
      <c r="H228" s="35"/>
    </row>
    <row r="229" spans="2:8" ht="39" thickBot="1" x14ac:dyDescent="0.3">
      <c r="B229" s="24" t="s">
        <v>332</v>
      </c>
      <c r="C229" s="29" t="s">
        <v>333</v>
      </c>
      <c r="D229" s="30">
        <v>2019</v>
      </c>
      <c r="E229" s="30">
        <v>0.22</v>
      </c>
      <c r="F229" s="31">
        <v>25</v>
      </c>
      <c r="G229" s="31">
        <v>3</v>
      </c>
      <c r="H229" s="32">
        <v>8.3796100000000013</v>
      </c>
    </row>
    <row r="230" spans="2:8" ht="39" thickBot="1" x14ac:dyDescent="0.3">
      <c r="B230" s="24" t="s">
        <v>334</v>
      </c>
      <c r="C230" s="25" t="s">
        <v>24</v>
      </c>
      <c r="D230" s="33"/>
      <c r="E230" s="33"/>
      <c r="F230" s="34"/>
      <c r="G230" s="34"/>
      <c r="H230" s="35"/>
    </row>
    <row r="231" spans="2:8" ht="39" thickBot="1" x14ac:dyDescent="0.3">
      <c r="B231" s="24" t="s">
        <v>335</v>
      </c>
      <c r="C231" s="29" t="s">
        <v>336</v>
      </c>
      <c r="D231" s="30">
        <v>2019</v>
      </c>
      <c r="E231" s="30">
        <v>0.22</v>
      </c>
      <c r="F231" s="31">
        <v>8</v>
      </c>
      <c r="G231" s="31">
        <v>5</v>
      </c>
      <c r="H231" s="32">
        <v>4.6833800000000005</v>
      </c>
    </row>
    <row r="232" spans="2:8" ht="39" thickBot="1" x14ac:dyDescent="0.3">
      <c r="B232" s="24" t="s">
        <v>337</v>
      </c>
      <c r="C232" s="25" t="s">
        <v>24</v>
      </c>
      <c r="D232" s="33"/>
      <c r="E232" s="33"/>
      <c r="F232" s="34"/>
      <c r="G232" s="34"/>
      <c r="H232" s="35"/>
    </row>
    <row r="233" spans="2:8" ht="39" thickBot="1" x14ac:dyDescent="0.3">
      <c r="B233" s="24" t="s">
        <v>338</v>
      </c>
      <c r="C233" s="29" t="s">
        <v>339</v>
      </c>
      <c r="D233" s="30">
        <v>2019</v>
      </c>
      <c r="E233" s="30">
        <v>0.4</v>
      </c>
      <c r="F233" s="31">
        <v>50</v>
      </c>
      <c r="G233" s="31">
        <v>13</v>
      </c>
      <c r="H233" s="32">
        <v>10.48559</v>
      </c>
    </row>
    <row r="234" spans="2:8" ht="39" thickBot="1" x14ac:dyDescent="0.3">
      <c r="B234" s="24" t="s">
        <v>340</v>
      </c>
      <c r="C234" s="25" t="s">
        <v>24</v>
      </c>
      <c r="D234" s="33"/>
      <c r="E234" s="33"/>
      <c r="F234" s="34"/>
      <c r="G234" s="34"/>
      <c r="H234" s="35"/>
    </row>
    <row r="235" spans="2:8" ht="16.5" thickBot="1" x14ac:dyDescent="0.3">
      <c r="B235" s="24"/>
      <c r="C235" s="36"/>
      <c r="D235" s="37"/>
      <c r="E235" s="37"/>
      <c r="F235" s="38"/>
      <c r="G235" s="38"/>
      <c r="H235" s="39"/>
    </row>
    <row r="236" spans="2:8" ht="16.5" thickBot="1" x14ac:dyDescent="0.3">
      <c r="B236" s="24"/>
      <c r="C236" s="36"/>
      <c r="D236" s="37"/>
      <c r="E236" s="37"/>
      <c r="F236" s="38"/>
      <c r="G236" s="38"/>
      <c r="H236" s="39"/>
    </row>
    <row r="237" spans="2:8" ht="39" thickBot="1" x14ac:dyDescent="0.3">
      <c r="B237" s="24" t="s">
        <v>341</v>
      </c>
      <c r="C237" s="29" t="s">
        <v>342</v>
      </c>
      <c r="D237" s="30">
        <v>2019</v>
      </c>
      <c r="E237" s="30">
        <v>0.22</v>
      </c>
      <c r="F237" s="31">
        <v>20</v>
      </c>
      <c r="G237" s="31">
        <v>2</v>
      </c>
      <c r="H237" s="32">
        <v>7.5389799999999996</v>
      </c>
    </row>
    <row r="238" spans="2:8" ht="39" thickBot="1" x14ac:dyDescent="0.3">
      <c r="B238" s="24" t="s">
        <v>343</v>
      </c>
      <c r="C238" s="25" t="s">
        <v>24</v>
      </c>
      <c r="D238" s="33"/>
      <c r="E238" s="33"/>
      <c r="F238" s="34"/>
      <c r="G238" s="34"/>
      <c r="H238" s="35"/>
    </row>
    <row r="239" spans="2:8" ht="39" thickBot="1" x14ac:dyDescent="0.3">
      <c r="B239" s="24" t="s">
        <v>344</v>
      </c>
      <c r="C239" s="29" t="s">
        <v>345</v>
      </c>
      <c r="D239" s="30">
        <v>2019</v>
      </c>
      <c r="E239" s="30">
        <v>0.22</v>
      </c>
      <c r="F239" s="31">
        <v>40</v>
      </c>
      <c r="G239" s="31">
        <v>2</v>
      </c>
      <c r="H239" s="32">
        <v>53.039470000000001</v>
      </c>
    </row>
    <row r="240" spans="2:8" ht="39" thickBot="1" x14ac:dyDescent="0.3">
      <c r="B240" s="24" t="s">
        <v>346</v>
      </c>
      <c r="C240" s="25" t="s">
        <v>165</v>
      </c>
      <c r="D240" s="33"/>
      <c r="E240" s="33"/>
      <c r="F240" s="34"/>
      <c r="G240" s="34"/>
      <c r="H240" s="35"/>
    </row>
    <row r="241" spans="2:8" ht="39" thickBot="1" x14ac:dyDescent="0.3">
      <c r="B241" s="24" t="s">
        <v>347</v>
      </c>
      <c r="C241" s="29" t="s">
        <v>348</v>
      </c>
      <c r="D241" s="30">
        <v>2019</v>
      </c>
      <c r="E241" s="30">
        <v>0.4</v>
      </c>
      <c r="F241" s="31">
        <v>40</v>
      </c>
      <c r="G241" s="31">
        <v>5</v>
      </c>
      <c r="H241" s="32">
        <v>34.806650000000005</v>
      </c>
    </row>
    <row r="242" spans="2:8" ht="39" thickBot="1" x14ac:dyDescent="0.3">
      <c r="B242" s="24" t="s">
        <v>349</v>
      </c>
      <c r="C242" s="25" t="s">
        <v>165</v>
      </c>
      <c r="D242" s="33"/>
      <c r="E242" s="33"/>
      <c r="F242" s="34"/>
      <c r="G242" s="34"/>
      <c r="H242" s="35"/>
    </row>
    <row r="243" spans="2:8" ht="39" thickBot="1" x14ac:dyDescent="0.3">
      <c r="B243" s="24" t="s">
        <v>350</v>
      </c>
      <c r="C243" s="29" t="s">
        <v>351</v>
      </c>
      <c r="D243" s="30">
        <v>2019</v>
      </c>
      <c r="E243" s="30">
        <v>0.22</v>
      </c>
      <c r="F243" s="31">
        <v>20</v>
      </c>
      <c r="G243" s="31">
        <v>3</v>
      </c>
      <c r="H243" s="32">
        <v>7.2307499999999996</v>
      </c>
    </row>
    <row r="244" spans="2:8" ht="39" thickBot="1" x14ac:dyDescent="0.3">
      <c r="B244" s="24" t="s">
        <v>352</v>
      </c>
      <c r="C244" s="25" t="s">
        <v>24</v>
      </c>
      <c r="D244" s="33"/>
      <c r="E244" s="33"/>
      <c r="F244" s="34"/>
      <c r="G244" s="34"/>
      <c r="H244" s="35"/>
    </row>
    <row r="245" spans="2:8" ht="39" thickBot="1" x14ac:dyDescent="0.3">
      <c r="B245" s="24" t="s">
        <v>353</v>
      </c>
      <c r="C245" s="29" t="s">
        <v>354</v>
      </c>
      <c r="D245" s="30">
        <v>2019</v>
      </c>
      <c r="E245" s="30">
        <v>0.22</v>
      </c>
      <c r="F245" s="31">
        <v>20</v>
      </c>
      <c r="G245" s="31">
        <v>3</v>
      </c>
      <c r="H245" s="32">
        <v>7.2307499999999996</v>
      </c>
    </row>
    <row r="246" spans="2:8" ht="39" thickBot="1" x14ac:dyDescent="0.3">
      <c r="B246" s="24" t="s">
        <v>355</v>
      </c>
      <c r="C246" s="25" t="s">
        <v>24</v>
      </c>
      <c r="D246" s="33"/>
      <c r="E246" s="33"/>
      <c r="F246" s="34"/>
      <c r="G246" s="34"/>
      <c r="H246" s="35"/>
    </row>
    <row r="247" spans="2:8" ht="39" thickBot="1" x14ac:dyDescent="0.3">
      <c r="B247" s="24" t="s">
        <v>356</v>
      </c>
      <c r="C247" s="29" t="s">
        <v>357</v>
      </c>
      <c r="D247" s="30">
        <v>2019</v>
      </c>
      <c r="E247" s="30">
        <v>0.22</v>
      </c>
      <c r="F247" s="31">
        <v>20</v>
      </c>
      <c r="G247" s="31">
        <v>7</v>
      </c>
      <c r="H247" s="32">
        <v>7.5389799999999996</v>
      </c>
    </row>
    <row r="248" spans="2:8" ht="39" thickBot="1" x14ac:dyDescent="0.3">
      <c r="B248" s="24" t="s">
        <v>358</v>
      </c>
      <c r="C248" s="40" t="s">
        <v>24</v>
      </c>
      <c r="D248" s="33"/>
      <c r="E248" s="33"/>
      <c r="F248" s="34"/>
      <c r="G248" s="34"/>
      <c r="H248" s="35"/>
    </row>
    <row r="249" spans="2:8" ht="39" thickBot="1" x14ac:dyDescent="0.3">
      <c r="B249" s="24" t="s">
        <v>359</v>
      </c>
      <c r="C249" s="29" t="s">
        <v>360</v>
      </c>
      <c r="D249" s="30">
        <v>2019</v>
      </c>
      <c r="E249" s="30">
        <v>0.22</v>
      </c>
      <c r="F249" s="31">
        <v>10</v>
      </c>
      <c r="G249" s="31">
        <v>10</v>
      </c>
      <c r="H249" s="32">
        <v>6.5567600000000006</v>
      </c>
    </row>
    <row r="250" spans="2:8" ht="39" thickBot="1" x14ac:dyDescent="0.3">
      <c r="B250" s="24" t="s">
        <v>361</v>
      </c>
      <c r="C250" s="40" t="s">
        <v>24</v>
      </c>
      <c r="D250" s="33"/>
      <c r="E250" s="33"/>
      <c r="F250" s="34"/>
      <c r="G250" s="34"/>
      <c r="H250" s="35"/>
    </row>
    <row r="251" spans="2:8" ht="39" thickBot="1" x14ac:dyDescent="0.3">
      <c r="B251" s="24" t="s">
        <v>362</v>
      </c>
      <c r="C251" s="29" t="s">
        <v>363</v>
      </c>
      <c r="D251" s="30">
        <v>2019</v>
      </c>
      <c r="E251" s="30">
        <v>0.22</v>
      </c>
      <c r="F251" s="31">
        <v>25</v>
      </c>
      <c r="G251" s="31">
        <v>5</v>
      </c>
      <c r="H251" s="32">
        <v>7.7017899999999999</v>
      </c>
    </row>
    <row r="252" spans="2:8" ht="39" thickBot="1" x14ac:dyDescent="0.3">
      <c r="B252" s="24" t="s">
        <v>364</v>
      </c>
      <c r="C252" s="40" t="s">
        <v>24</v>
      </c>
      <c r="D252" s="33"/>
      <c r="E252" s="33"/>
      <c r="F252" s="34"/>
      <c r="G252" s="34"/>
      <c r="H252" s="35"/>
    </row>
    <row r="253" spans="2:8" ht="39" thickBot="1" x14ac:dyDescent="0.3">
      <c r="B253" s="41" t="s">
        <v>365</v>
      </c>
      <c r="C253" s="42" t="s">
        <v>366</v>
      </c>
      <c r="D253" s="43">
        <v>2019</v>
      </c>
      <c r="E253" s="30">
        <v>0.22</v>
      </c>
      <c r="F253" s="31">
        <v>31</v>
      </c>
      <c r="G253" s="31">
        <v>12</v>
      </c>
      <c r="H253" s="32">
        <v>31.622669999999999</v>
      </c>
    </row>
    <row r="254" spans="2:8" ht="39" thickBot="1" x14ac:dyDescent="0.3">
      <c r="B254" s="41" t="s">
        <v>367</v>
      </c>
      <c r="C254" s="44" t="s">
        <v>40</v>
      </c>
      <c r="D254" s="45"/>
      <c r="E254" s="33"/>
      <c r="F254" s="34"/>
      <c r="G254" s="34"/>
      <c r="H254" s="35"/>
    </row>
    <row r="255" spans="2:8" ht="39" thickBot="1" x14ac:dyDescent="0.3">
      <c r="B255" s="24" t="s">
        <v>368</v>
      </c>
      <c r="C255" s="42" t="s">
        <v>369</v>
      </c>
      <c r="D255" s="30">
        <v>2019</v>
      </c>
      <c r="E255" s="30">
        <v>0.22</v>
      </c>
      <c r="F255" s="31">
        <v>31</v>
      </c>
      <c r="G255" s="31">
        <v>12</v>
      </c>
      <c r="H255" s="32">
        <v>16.252520000000001</v>
      </c>
    </row>
    <row r="256" spans="2:8" ht="39" thickBot="1" x14ac:dyDescent="0.3">
      <c r="B256" s="24" t="s">
        <v>370</v>
      </c>
      <c r="C256" s="44" t="s">
        <v>40</v>
      </c>
      <c r="D256" s="33"/>
      <c r="E256" s="33"/>
      <c r="F256" s="34"/>
      <c r="G256" s="34"/>
      <c r="H256" s="35"/>
    </row>
    <row r="257" spans="2:8" ht="39" thickBot="1" x14ac:dyDescent="0.3">
      <c r="B257" s="24" t="s">
        <v>371</v>
      </c>
      <c r="C257" s="42" t="s">
        <v>372</v>
      </c>
      <c r="D257" s="30">
        <v>2019</v>
      </c>
      <c r="E257" s="30">
        <v>0.22</v>
      </c>
      <c r="F257" s="31">
        <v>57</v>
      </c>
      <c r="G257" s="31">
        <v>12</v>
      </c>
      <c r="H257" s="32">
        <v>33.83043</v>
      </c>
    </row>
    <row r="258" spans="2:8" ht="39" thickBot="1" x14ac:dyDescent="0.3">
      <c r="B258" s="24" t="s">
        <v>373</v>
      </c>
      <c r="C258" s="44" t="s">
        <v>40</v>
      </c>
      <c r="D258" s="33"/>
      <c r="E258" s="33"/>
      <c r="F258" s="34"/>
      <c r="G258" s="34"/>
      <c r="H258" s="35"/>
    </row>
    <row r="259" spans="2:8" ht="39" thickBot="1" x14ac:dyDescent="0.3">
      <c r="B259" s="24" t="s">
        <v>374</v>
      </c>
      <c r="C259" s="42" t="s">
        <v>375</v>
      </c>
      <c r="D259" s="30">
        <v>2019</v>
      </c>
      <c r="E259" s="30">
        <v>0.22</v>
      </c>
      <c r="F259" s="31">
        <v>57</v>
      </c>
      <c r="G259" s="31">
        <v>12</v>
      </c>
      <c r="H259" s="32">
        <v>13.93488</v>
      </c>
    </row>
    <row r="260" spans="2:8" ht="39" thickBot="1" x14ac:dyDescent="0.3">
      <c r="B260" s="24" t="s">
        <v>376</v>
      </c>
      <c r="C260" s="40" t="s">
        <v>24</v>
      </c>
      <c r="D260" s="33"/>
      <c r="E260" s="33"/>
      <c r="F260" s="34"/>
      <c r="G260" s="34"/>
      <c r="H260" s="35"/>
    </row>
    <row r="261" spans="2:8" ht="39" thickBot="1" x14ac:dyDescent="0.3">
      <c r="B261" s="41" t="s">
        <v>377</v>
      </c>
      <c r="C261" s="42" t="s">
        <v>378</v>
      </c>
      <c r="D261" s="43">
        <v>2019</v>
      </c>
      <c r="E261" s="30">
        <v>0.22</v>
      </c>
      <c r="F261" s="31">
        <v>17</v>
      </c>
      <c r="G261" s="31">
        <v>12</v>
      </c>
      <c r="H261" s="32">
        <v>6.9917499999999997</v>
      </c>
    </row>
    <row r="262" spans="2:8" ht="39" thickBot="1" x14ac:dyDescent="0.3">
      <c r="B262" s="41" t="s">
        <v>379</v>
      </c>
      <c r="C262" s="44" t="s">
        <v>24</v>
      </c>
      <c r="D262" s="45"/>
      <c r="E262" s="33"/>
      <c r="F262" s="34"/>
      <c r="G262" s="34"/>
      <c r="H262" s="35"/>
    </row>
    <row r="263" spans="2:8" ht="39" thickBot="1" x14ac:dyDescent="0.3">
      <c r="B263" s="41" t="s">
        <v>380</v>
      </c>
      <c r="C263" s="42" t="s">
        <v>381</v>
      </c>
      <c r="D263" s="43">
        <v>2019</v>
      </c>
      <c r="E263" s="30">
        <v>0.22</v>
      </c>
      <c r="F263" s="31">
        <v>48</v>
      </c>
      <c r="G263" s="31">
        <v>12</v>
      </c>
      <c r="H263" s="32">
        <v>26.761980000000001</v>
      </c>
    </row>
    <row r="264" spans="2:8" ht="39" thickBot="1" x14ac:dyDescent="0.3">
      <c r="B264" s="41" t="s">
        <v>382</v>
      </c>
      <c r="C264" s="44" t="s">
        <v>40</v>
      </c>
      <c r="D264" s="45"/>
      <c r="E264" s="33"/>
      <c r="F264" s="34"/>
      <c r="G264" s="34"/>
      <c r="H264" s="35"/>
    </row>
    <row r="265" spans="2:8" ht="39" thickBot="1" x14ac:dyDescent="0.3">
      <c r="B265" s="24" t="s">
        <v>383</v>
      </c>
      <c r="C265" s="42" t="s">
        <v>384</v>
      </c>
      <c r="D265" s="30">
        <v>2019</v>
      </c>
      <c r="E265" s="30">
        <v>0.22</v>
      </c>
      <c r="F265" s="31">
        <v>48</v>
      </c>
      <c r="G265" s="31">
        <v>12</v>
      </c>
      <c r="H265" s="32">
        <v>13.110569999999999</v>
      </c>
    </row>
    <row r="266" spans="2:8" ht="39" thickBot="1" x14ac:dyDescent="0.3">
      <c r="B266" s="24" t="s">
        <v>385</v>
      </c>
      <c r="C266" s="25" t="s">
        <v>24</v>
      </c>
      <c r="D266" s="33"/>
      <c r="E266" s="33"/>
      <c r="F266" s="34"/>
      <c r="G266" s="34"/>
      <c r="H266" s="35"/>
    </row>
    <row r="267" spans="2:8" ht="39" thickBot="1" x14ac:dyDescent="0.3">
      <c r="B267" s="24" t="s">
        <v>386</v>
      </c>
      <c r="C267" s="29" t="s">
        <v>387</v>
      </c>
      <c r="D267" s="30">
        <v>2019</v>
      </c>
      <c r="E267" s="30">
        <v>0.22</v>
      </c>
      <c r="F267" s="31">
        <v>45</v>
      </c>
      <c r="G267" s="31">
        <v>5</v>
      </c>
      <c r="H267" s="32">
        <v>18.83766</v>
      </c>
    </row>
    <row r="268" spans="2:8" ht="39" thickBot="1" x14ac:dyDescent="0.3">
      <c r="B268" s="24" t="s">
        <v>388</v>
      </c>
      <c r="C268" s="44" t="s">
        <v>40</v>
      </c>
      <c r="D268" s="33"/>
      <c r="E268" s="33"/>
      <c r="F268" s="34"/>
      <c r="G268" s="34"/>
      <c r="H268" s="35"/>
    </row>
    <row r="269" spans="2:8" ht="16.5" thickBot="1" x14ac:dyDescent="0.3">
      <c r="B269" s="24"/>
      <c r="C269" s="36"/>
      <c r="D269" s="37"/>
      <c r="E269" s="37"/>
      <c r="F269" s="38"/>
      <c r="G269" s="38"/>
      <c r="H269" s="39"/>
    </row>
    <row r="270" spans="2:8" ht="39" thickBot="1" x14ac:dyDescent="0.3">
      <c r="B270" s="24" t="s">
        <v>389</v>
      </c>
      <c r="C270" s="29" t="s">
        <v>390</v>
      </c>
      <c r="D270" s="30">
        <v>2019</v>
      </c>
      <c r="E270" s="30">
        <v>0.22</v>
      </c>
      <c r="F270" s="31">
        <v>10</v>
      </c>
      <c r="G270" s="31">
        <v>2</v>
      </c>
      <c r="H270" s="32">
        <v>6.2331599999999998</v>
      </c>
    </row>
    <row r="271" spans="2:8" ht="39" thickBot="1" x14ac:dyDescent="0.3">
      <c r="B271" s="24" t="s">
        <v>391</v>
      </c>
      <c r="C271" s="25" t="s">
        <v>24</v>
      </c>
      <c r="D271" s="33"/>
      <c r="E271" s="33"/>
      <c r="F271" s="34"/>
      <c r="G271" s="34"/>
      <c r="H271" s="35"/>
    </row>
    <row r="272" spans="2:8" ht="39" thickBot="1" x14ac:dyDescent="0.3">
      <c r="B272" s="24" t="s">
        <v>392</v>
      </c>
      <c r="C272" s="29" t="s">
        <v>393</v>
      </c>
      <c r="D272" s="30">
        <v>2019</v>
      </c>
      <c r="E272" s="30">
        <v>0.4</v>
      </c>
      <c r="F272" s="31">
        <v>10</v>
      </c>
      <c r="G272" s="31">
        <v>10</v>
      </c>
      <c r="H272" s="32">
        <v>6.5567600000000006</v>
      </c>
    </row>
    <row r="273" spans="2:8" ht="39" thickBot="1" x14ac:dyDescent="0.3">
      <c r="B273" s="24" t="s">
        <v>394</v>
      </c>
      <c r="C273" s="40" t="s">
        <v>24</v>
      </c>
      <c r="D273" s="33"/>
      <c r="E273" s="33"/>
      <c r="F273" s="34"/>
      <c r="G273" s="34"/>
      <c r="H273" s="35"/>
    </row>
    <row r="274" spans="2:8" ht="39" thickBot="1" x14ac:dyDescent="0.3">
      <c r="B274" s="24" t="s">
        <v>395</v>
      </c>
      <c r="C274" s="29" t="s">
        <v>396</v>
      </c>
      <c r="D274" s="30">
        <v>2019</v>
      </c>
      <c r="E274" s="30">
        <v>0.22</v>
      </c>
      <c r="F274" s="31">
        <v>90</v>
      </c>
      <c r="G274" s="31">
        <v>12</v>
      </c>
      <c r="H274" s="32">
        <v>35.891129999999997</v>
      </c>
    </row>
    <row r="275" spans="2:8" ht="39" thickBot="1" x14ac:dyDescent="0.3">
      <c r="B275" s="24" t="s">
        <v>397</v>
      </c>
      <c r="C275" s="25" t="s">
        <v>24</v>
      </c>
      <c r="D275" s="33"/>
      <c r="E275" s="33"/>
      <c r="F275" s="34"/>
      <c r="G275" s="34"/>
      <c r="H275" s="35"/>
    </row>
    <row r="276" spans="2:8" ht="39" thickBot="1" x14ac:dyDescent="0.3">
      <c r="B276" s="24" t="s">
        <v>398</v>
      </c>
      <c r="C276" s="29" t="s">
        <v>399</v>
      </c>
      <c r="D276" s="30">
        <v>2019</v>
      </c>
      <c r="E276" s="30">
        <v>0.4</v>
      </c>
      <c r="F276" s="31">
        <v>5</v>
      </c>
      <c r="G276" s="31">
        <v>10</v>
      </c>
      <c r="H276" s="32">
        <v>3.2709899999999998</v>
      </c>
    </row>
    <row r="277" spans="2:8" ht="39" thickBot="1" x14ac:dyDescent="0.3">
      <c r="B277" s="24" t="s">
        <v>400</v>
      </c>
      <c r="C277" s="40" t="s">
        <v>24</v>
      </c>
      <c r="D277" s="33"/>
      <c r="E277" s="33"/>
      <c r="F277" s="34"/>
      <c r="G277" s="34"/>
      <c r="H277" s="35"/>
    </row>
    <row r="278" spans="2:8" ht="39" thickBot="1" x14ac:dyDescent="0.3">
      <c r="B278" s="24" t="s">
        <v>401</v>
      </c>
      <c r="C278" s="29" t="s">
        <v>402</v>
      </c>
      <c r="D278" s="30">
        <v>2019</v>
      </c>
      <c r="E278" s="30">
        <v>0.22</v>
      </c>
      <c r="F278" s="31">
        <v>15</v>
      </c>
      <c r="G278" s="31">
        <v>6</v>
      </c>
      <c r="H278" s="32">
        <v>7.0478699999999996</v>
      </c>
    </row>
    <row r="279" spans="2:8" ht="39" thickBot="1" x14ac:dyDescent="0.3">
      <c r="B279" s="24" t="s">
        <v>403</v>
      </c>
      <c r="C279" s="25" t="s">
        <v>24</v>
      </c>
      <c r="D279" s="33"/>
      <c r="E279" s="33"/>
      <c r="F279" s="34"/>
      <c r="G279" s="34"/>
      <c r="H279" s="35"/>
    </row>
    <row r="280" spans="2:8" ht="39" thickBot="1" x14ac:dyDescent="0.3">
      <c r="B280" s="24" t="s">
        <v>404</v>
      </c>
      <c r="C280" s="29" t="s">
        <v>405</v>
      </c>
      <c r="D280" s="30">
        <v>2019</v>
      </c>
      <c r="E280" s="30">
        <v>0.22</v>
      </c>
      <c r="F280" s="31">
        <v>30</v>
      </c>
      <c r="G280" s="31">
        <v>1.5</v>
      </c>
      <c r="H280" s="32">
        <v>8.5211699999999997</v>
      </c>
    </row>
    <row r="281" spans="2:8" ht="39" thickBot="1" x14ac:dyDescent="0.3">
      <c r="B281" s="24" t="s">
        <v>406</v>
      </c>
      <c r="C281" s="40" t="s">
        <v>24</v>
      </c>
      <c r="D281" s="33"/>
      <c r="E281" s="33"/>
      <c r="F281" s="34"/>
      <c r="G281" s="34"/>
      <c r="H281" s="35"/>
    </row>
    <row r="282" spans="2:8" ht="39" thickBot="1" x14ac:dyDescent="0.3">
      <c r="B282" s="28" t="s">
        <v>407</v>
      </c>
      <c r="C282" s="29" t="s">
        <v>408</v>
      </c>
      <c r="D282" s="30">
        <v>2020</v>
      </c>
      <c r="E282" s="30">
        <v>0.22</v>
      </c>
      <c r="F282" s="31">
        <v>30</v>
      </c>
      <c r="G282" s="31">
        <v>5</v>
      </c>
      <c r="H282" s="32">
        <v>6.7641499999999999</v>
      </c>
    </row>
    <row r="283" spans="2:8" ht="39" thickBot="1" x14ac:dyDescent="0.3">
      <c r="B283" s="24" t="s">
        <v>409</v>
      </c>
      <c r="C283" s="25" t="s">
        <v>24</v>
      </c>
      <c r="D283" s="33"/>
      <c r="E283" s="33"/>
      <c r="F283" s="34"/>
      <c r="G283" s="34"/>
      <c r="H283" s="47"/>
    </row>
    <row r="284" spans="2:8" ht="39" thickBot="1" x14ac:dyDescent="0.3">
      <c r="B284" s="24" t="s">
        <v>410</v>
      </c>
      <c r="C284" s="29" t="s">
        <v>411</v>
      </c>
      <c r="D284" s="30">
        <v>2020</v>
      </c>
      <c r="E284" s="30">
        <v>0.22</v>
      </c>
      <c r="F284" s="31">
        <v>45</v>
      </c>
      <c r="G284" s="48">
        <v>7</v>
      </c>
      <c r="H284" s="49">
        <v>8.8489199999999997</v>
      </c>
    </row>
    <row r="285" spans="2:8" ht="39" thickBot="1" x14ac:dyDescent="0.3">
      <c r="B285" s="24" t="s">
        <v>412</v>
      </c>
      <c r="C285" s="25" t="s">
        <v>24</v>
      </c>
      <c r="D285" s="33"/>
      <c r="E285" s="33"/>
      <c r="F285" s="34"/>
      <c r="G285" s="50"/>
      <c r="H285" s="51"/>
    </row>
    <row r="286" spans="2:8" ht="39" thickBot="1" x14ac:dyDescent="0.3">
      <c r="B286" s="24" t="s">
        <v>413</v>
      </c>
      <c r="C286" s="29" t="s">
        <v>414</v>
      </c>
      <c r="D286" s="30">
        <v>2020</v>
      </c>
      <c r="E286" s="30">
        <v>0.22</v>
      </c>
      <c r="F286" s="31">
        <v>15</v>
      </c>
      <c r="G286" s="48">
        <v>5</v>
      </c>
      <c r="H286" s="49">
        <v>5.6857199999999999</v>
      </c>
    </row>
    <row r="287" spans="2:8" ht="39" thickBot="1" x14ac:dyDescent="0.3">
      <c r="B287" s="24" t="s">
        <v>415</v>
      </c>
      <c r="C287" s="25" t="s">
        <v>24</v>
      </c>
      <c r="D287" s="33"/>
      <c r="E287" s="33"/>
      <c r="F287" s="34"/>
      <c r="G287" s="50"/>
      <c r="H287" s="51"/>
    </row>
    <row r="288" spans="2:8" ht="39" thickBot="1" x14ac:dyDescent="0.3">
      <c r="B288" s="24" t="s">
        <v>416</v>
      </c>
      <c r="C288" s="29" t="s">
        <v>417</v>
      </c>
      <c r="D288" s="30">
        <v>2020</v>
      </c>
      <c r="E288" s="30">
        <v>0.22</v>
      </c>
      <c r="F288" s="31">
        <v>35</v>
      </c>
      <c r="G288" s="31">
        <v>5</v>
      </c>
      <c r="H288" s="47">
        <v>7.9099300000000001</v>
      </c>
    </row>
    <row r="289" spans="2:8" ht="39" thickBot="1" x14ac:dyDescent="0.3">
      <c r="B289" s="24" t="s">
        <v>418</v>
      </c>
      <c r="C289" s="25" t="s">
        <v>24</v>
      </c>
      <c r="D289" s="33"/>
      <c r="E289" s="33"/>
      <c r="F289" s="34"/>
      <c r="G289" s="34"/>
      <c r="H289" s="35"/>
    </row>
    <row r="290" spans="2:8" ht="39" thickBot="1" x14ac:dyDescent="0.3">
      <c r="B290" s="24" t="s">
        <v>419</v>
      </c>
      <c r="C290" s="29" t="s">
        <v>420</v>
      </c>
      <c r="D290" s="30">
        <v>2020</v>
      </c>
      <c r="E290" s="30">
        <v>0.22</v>
      </c>
      <c r="F290" s="31">
        <v>25</v>
      </c>
      <c r="G290" s="31">
        <v>7</v>
      </c>
      <c r="H290" s="32">
        <v>6.3447699999999996</v>
      </c>
    </row>
    <row r="291" spans="2:8" ht="39" thickBot="1" x14ac:dyDescent="0.3">
      <c r="B291" s="24" t="s">
        <v>421</v>
      </c>
      <c r="C291" s="25" t="s">
        <v>24</v>
      </c>
      <c r="D291" s="33"/>
      <c r="E291" s="33"/>
      <c r="F291" s="34"/>
      <c r="G291" s="34"/>
      <c r="H291" s="35"/>
    </row>
    <row r="292" spans="2:8" ht="39" thickBot="1" x14ac:dyDescent="0.3">
      <c r="B292" s="24" t="s">
        <v>422</v>
      </c>
      <c r="C292" s="29" t="s">
        <v>423</v>
      </c>
      <c r="D292" s="30">
        <v>2020</v>
      </c>
      <c r="E292" s="30">
        <v>0.22</v>
      </c>
      <c r="F292" s="31">
        <v>15</v>
      </c>
      <c r="G292" s="31">
        <v>8</v>
      </c>
      <c r="H292" s="32">
        <v>5.3519699999999997</v>
      </c>
    </row>
    <row r="293" spans="2:8" ht="39" thickBot="1" x14ac:dyDescent="0.3">
      <c r="B293" s="24" t="s">
        <v>424</v>
      </c>
      <c r="C293" s="25" t="s">
        <v>24</v>
      </c>
      <c r="D293" s="33"/>
      <c r="E293" s="33"/>
      <c r="F293" s="34"/>
      <c r="G293" s="34"/>
      <c r="H293" s="35"/>
    </row>
    <row r="294" spans="2:8" ht="39" thickBot="1" x14ac:dyDescent="0.3">
      <c r="B294" s="24" t="s">
        <v>425</v>
      </c>
      <c r="C294" s="29" t="s">
        <v>426</v>
      </c>
      <c r="D294" s="30">
        <v>2020</v>
      </c>
      <c r="E294" s="30">
        <v>0.4</v>
      </c>
      <c r="F294" s="31">
        <v>50</v>
      </c>
      <c r="G294" s="31">
        <v>11</v>
      </c>
      <c r="H294" s="32">
        <v>10.71144</v>
      </c>
    </row>
    <row r="295" spans="2:8" ht="39" thickBot="1" x14ac:dyDescent="0.3">
      <c r="B295" s="24" t="s">
        <v>427</v>
      </c>
      <c r="C295" s="25" t="s">
        <v>187</v>
      </c>
      <c r="D295" s="33"/>
      <c r="E295" s="33"/>
      <c r="F295" s="34"/>
      <c r="G295" s="34"/>
      <c r="H295" s="35"/>
    </row>
    <row r="296" spans="2:8" ht="39" thickBot="1" x14ac:dyDescent="0.3">
      <c r="B296" s="24" t="s">
        <v>428</v>
      </c>
      <c r="C296" s="29" t="s">
        <v>429</v>
      </c>
      <c r="D296" s="30">
        <v>2020</v>
      </c>
      <c r="E296" s="30">
        <v>0.22</v>
      </c>
      <c r="F296" s="31">
        <v>40</v>
      </c>
      <c r="G296" s="31">
        <v>3</v>
      </c>
      <c r="H296" s="32">
        <v>5.8987999999999996</v>
      </c>
    </row>
    <row r="297" spans="2:8" ht="39" thickBot="1" x14ac:dyDescent="0.3">
      <c r="B297" s="24" t="s">
        <v>430</v>
      </c>
      <c r="C297" s="25" t="s">
        <v>24</v>
      </c>
      <c r="D297" s="33"/>
      <c r="E297" s="33"/>
      <c r="F297" s="34"/>
      <c r="G297" s="34"/>
      <c r="H297" s="35"/>
    </row>
    <row r="298" spans="2:8" ht="39" thickBot="1" x14ac:dyDescent="0.3">
      <c r="B298" s="24" t="s">
        <v>431</v>
      </c>
      <c r="C298" s="29" t="s">
        <v>432</v>
      </c>
      <c r="D298" s="30">
        <v>2020</v>
      </c>
      <c r="E298" s="30">
        <v>0.22</v>
      </c>
      <c r="F298" s="31">
        <v>15</v>
      </c>
      <c r="G298" s="31">
        <v>3</v>
      </c>
      <c r="H298" s="32">
        <v>7.9955999999999996</v>
      </c>
    </row>
    <row r="299" spans="2:8" ht="39" thickBot="1" x14ac:dyDescent="0.3">
      <c r="B299" s="24" t="s">
        <v>433</v>
      </c>
      <c r="C299" s="25" t="s">
        <v>24</v>
      </c>
      <c r="D299" s="33"/>
      <c r="E299" s="33"/>
      <c r="F299" s="34"/>
      <c r="G299" s="34"/>
      <c r="H299" s="35"/>
    </row>
    <row r="300" spans="2:8" ht="39" thickBot="1" x14ac:dyDescent="0.3">
      <c r="B300" s="24" t="s">
        <v>434</v>
      </c>
      <c r="C300" s="29" t="s">
        <v>435</v>
      </c>
      <c r="D300" s="30">
        <v>2020</v>
      </c>
      <c r="E300" s="30">
        <v>0.4</v>
      </c>
      <c r="F300" s="31">
        <v>15</v>
      </c>
      <c r="G300" s="31">
        <v>13</v>
      </c>
      <c r="H300" s="32">
        <v>7.9720000000000004</v>
      </c>
    </row>
    <row r="301" spans="2:8" ht="39" thickBot="1" x14ac:dyDescent="0.3">
      <c r="B301" s="24" t="s">
        <v>436</v>
      </c>
      <c r="C301" s="25" t="s">
        <v>24</v>
      </c>
      <c r="D301" s="33"/>
      <c r="E301" s="33"/>
      <c r="F301" s="34"/>
      <c r="G301" s="34"/>
      <c r="H301" s="35"/>
    </row>
    <row r="302" spans="2:8" ht="39" thickBot="1" x14ac:dyDescent="0.3">
      <c r="B302" s="24" t="s">
        <v>437</v>
      </c>
      <c r="C302" s="29" t="s">
        <v>438</v>
      </c>
      <c r="D302" s="30">
        <v>2020</v>
      </c>
      <c r="E302" s="30">
        <v>0.22</v>
      </c>
      <c r="F302" s="31">
        <v>12</v>
      </c>
      <c r="G302" s="31">
        <v>4</v>
      </c>
      <c r="H302" s="32">
        <v>5.5339999999999998</v>
      </c>
    </row>
    <row r="303" spans="2:8" ht="39" thickBot="1" x14ac:dyDescent="0.3">
      <c r="B303" s="24" t="s">
        <v>439</v>
      </c>
      <c r="C303" s="25" t="s">
        <v>24</v>
      </c>
      <c r="D303" s="33"/>
      <c r="E303" s="33"/>
      <c r="F303" s="34"/>
      <c r="G303" s="34"/>
      <c r="H303" s="35"/>
    </row>
    <row r="304" spans="2:8" ht="39" thickBot="1" x14ac:dyDescent="0.3">
      <c r="B304" s="24" t="s">
        <v>440</v>
      </c>
      <c r="C304" s="29" t="s">
        <v>441</v>
      </c>
      <c r="D304" s="30">
        <v>2020</v>
      </c>
      <c r="E304" s="30">
        <v>0.4</v>
      </c>
      <c r="F304" s="31">
        <v>20</v>
      </c>
      <c r="G304" s="31">
        <v>8</v>
      </c>
      <c r="H304" s="32">
        <v>8.3699999999999992</v>
      </c>
    </row>
    <row r="305" spans="2:8" ht="39" thickBot="1" x14ac:dyDescent="0.3">
      <c r="B305" s="24" t="s">
        <v>442</v>
      </c>
      <c r="C305" s="25" t="s">
        <v>24</v>
      </c>
      <c r="D305" s="33"/>
      <c r="E305" s="33"/>
      <c r="F305" s="34"/>
      <c r="G305" s="34"/>
      <c r="H305" s="35"/>
    </row>
    <row r="306" spans="2:8" ht="39" thickBot="1" x14ac:dyDescent="0.3">
      <c r="B306" s="24" t="s">
        <v>443</v>
      </c>
      <c r="C306" s="29" t="s">
        <v>444</v>
      </c>
      <c r="D306" s="30">
        <v>2020</v>
      </c>
      <c r="E306" s="30">
        <v>0.22</v>
      </c>
      <c r="F306" s="31">
        <v>110</v>
      </c>
      <c r="G306" s="31">
        <v>2</v>
      </c>
      <c r="H306" s="32">
        <v>15.54698</v>
      </c>
    </row>
    <row r="307" spans="2:8" ht="39" thickBot="1" x14ac:dyDescent="0.3">
      <c r="B307" s="24" t="s">
        <v>445</v>
      </c>
      <c r="C307" s="25" t="s">
        <v>24</v>
      </c>
      <c r="D307" s="33"/>
      <c r="E307" s="33"/>
      <c r="F307" s="34"/>
      <c r="G307" s="34"/>
      <c r="H307" s="35"/>
    </row>
    <row r="308" spans="2:8" ht="39" thickBot="1" x14ac:dyDescent="0.3">
      <c r="B308" s="24" t="s">
        <v>446</v>
      </c>
      <c r="C308" s="29" t="s">
        <v>447</v>
      </c>
      <c r="D308" s="30">
        <v>2020</v>
      </c>
      <c r="E308" s="30">
        <v>0.4</v>
      </c>
      <c r="F308" s="31">
        <v>30</v>
      </c>
      <c r="G308" s="31">
        <v>7</v>
      </c>
      <c r="H308" s="32">
        <v>6.96286</v>
      </c>
    </row>
    <row r="309" spans="2:8" ht="39" thickBot="1" x14ac:dyDescent="0.3">
      <c r="B309" s="24" t="s">
        <v>448</v>
      </c>
      <c r="C309" s="25" t="s">
        <v>24</v>
      </c>
      <c r="D309" s="33"/>
      <c r="E309" s="33"/>
      <c r="F309" s="34"/>
      <c r="G309" s="34"/>
      <c r="H309" s="35"/>
    </row>
    <row r="310" spans="2:8" ht="39" thickBot="1" x14ac:dyDescent="0.3">
      <c r="B310" s="24" t="s">
        <v>449</v>
      </c>
      <c r="C310" s="29" t="s">
        <v>450</v>
      </c>
      <c r="D310" s="30">
        <v>2020</v>
      </c>
      <c r="E310" s="30">
        <v>0.4</v>
      </c>
      <c r="F310" s="31">
        <v>15</v>
      </c>
      <c r="G310" s="31">
        <v>9</v>
      </c>
      <c r="H310" s="32">
        <v>19.37219</v>
      </c>
    </row>
    <row r="311" spans="2:8" ht="39" thickBot="1" x14ac:dyDescent="0.3">
      <c r="B311" s="24" t="s">
        <v>451</v>
      </c>
      <c r="C311" s="25" t="s">
        <v>24</v>
      </c>
      <c r="D311" s="33"/>
      <c r="E311" s="33"/>
      <c r="F311" s="34"/>
      <c r="G311" s="34"/>
      <c r="H311" s="35"/>
    </row>
    <row r="312" spans="2:8" ht="39" thickBot="1" x14ac:dyDescent="0.3">
      <c r="B312" s="24" t="s">
        <v>452</v>
      </c>
      <c r="C312" s="29" t="s">
        <v>453</v>
      </c>
      <c r="D312" s="30">
        <v>2020</v>
      </c>
      <c r="E312" s="30">
        <v>0.22</v>
      </c>
      <c r="F312" s="31">
        <v>70</v>
      </c>
      <c r="G312" s="31">
        <v>5</v>
      </c>
      <c r="H312" s="32">
        <v>12.88447</v>
      </c>
    </row>
    <row r="313" spans="2:8" ht="39" thickBot="1" x14ac:dyDescent="0.3">
      <c r="B313" s="24" t="s">
        <v>454</v>
      </c>
      <c r="C313" s="25" t="s">
        <v>24</v>
      </c>
      <c r="D313" s="33"/>
      <c r="E313" s="33"/>
      <c r="F313" s="34"/>
      <c r="G313" s="34"/>
      <c r="H313" s="35"/>
    </row>
    <row r="314" spans="2:8" ht="39" thickBot="1" x14ac:dyDescent="0.3">
      <c r="B314" s="24" t="s">
        <v>455</v>
      </c>
      <c r="C314" s="29" t="s">
        <v>456</v>
      </c>
      <c r="D314" s="30">
        <v>2020</v>
      </c>
      <c r="E314" s="30">
        <v>0.22</v>
      </c>
      <c r="F314" s="31">
        <v>10</v>
      </c>
      <c r="G314" s="31">
        <v>6</v>
      </c>
      <c r="H314" s="32">
        <v>6.0828600000000002</v>
      </c>
    </row>
    <row r="315" spans="2:8" ht="39" thickBot="1" x14ac:dyDescent="0.3">
      <c r="B315" s="24" t="s">
        <v>457</v>
      </c>
      <c r="C315" s="25" t="s">
        <v>24</v>
      </c>
      <c r="D315" s="33"/>
      <c r="E315" s="33"/>
      <c r="F315" s="34"/>
      <c r="G315" s="34"/>
      <c r="H315" s="35"/>
    </row>
    <row r="316" spans="2:8" ht="39" thickBot="1" x14ac:dyDescent="0.3">
      <c r="B316" s="24" t="s">
        <v>458</v>
      </c>
      <c r="C316" s="29" t="s">
        <v>459</v>
      </c>
      <c r="D316" s="30">
        <v>2020</v>
      </c>
      <c r="E316" s="30">
        <v>0.22</v>
      </c>
      <c r="F316" s="31">
        <v>20</v>
      </c>
      <c r="G316" s="31">
        <v>5</v>
      </c>
      <c r="H316" s="32">
        <v>6.2234800000000003</v>
      </c>
    </row>
    <row r="317" spans="2:8" ht="39" thickBot="1" x14ac:dyDescent="0.3">
      <c r="B317" s="24" t="s">
        <v>460</v>
      </c>
      <c r="C317" s="25" t="s">
        <v>24</v>
      </c>
      <c r="D317" s="33"/>
      <c r="E317" s="33"/>
      <c r="F317" s="34"/>
      <c r="G317" s="34"/>
      <c r="H317" s="35"/>
    </row>
    <row r="318" spans="2:8" ht="39" thickBot="1" x14ac:dyDescent="0.3">
      <c r="B318" s="24" t="s">
        <v>461</v>
      </c>
      <c r="C318" s="29" t="s">
        <v>462</v>
      </c>
      <c r="D318" s="30">
        <v>2020</v>
      </c>
      <c r="E318" s="30">
        <v>0.22</v>
      </c>
      <c r="F318" s="31">
        <v>30</v>
      </c>
      <c r="G318" s="31">
        <v>2</v>
      </c>
      <c r="H318" s="32">
        <v>5.8794599999999999</v>
      </c>
    </row>
    <row r="319" spans="2:8" ht="39" thickBot="1" x14ac:dyDescent="0.3">
      <c r="B319" s="24" t="s">
        <v>463</v>
      </c>
      <c r="C319" s="25" t="s">
        <v>24</v>
      </c>
      <c r="D319" s="33"/>
      <c r="E319" s="33"/>
      <c r="F319" s="34"/>
      <c r="G319" s="34"/>
      <c r="H319" s="35"/>
    </row>
    <row r="320" spans="2:8" ht="39" thickBot="1" x14ac:dyDescent="0.3">
      <c r="B320" s="24" t="s">
        <v>464</v>
      </c>
      <c r="C320" s="29" t="s">
        <v>465</v>
      </c>
      <c r="D320" s="30">
        <v>2020</v>
      </c>
      <c r="E320" s="30">
        <v>0.22</v>
      </c>
      <c r="F320" s="31">
        <v>160</v>
      </c>
      <c r="G320" s="31">
        <v>4</v>
      </c>
      <c r="H320" s="32">
        <v>21.036300000000001</v>
      </c>
    </row>
    <row r="321" spans="2:8" ht="39" thickBot="1" x14ac:dyDescent="0.3">
      <c r="B321" s="24" t="s">
        <v>466</v>
      </c>
      <c r="C321" s="25" t="s">
        <v>187</v>
      </c>
      <c r="D321" s="33"/>
      <c r="E321" s="33"/>
      <c r="F321" s="34"/>
      <c r="G321" s="34"/>
      <c r="H321" s="35"/>
    </row>
    <row r="322" spans="2:8" ht="39" thickBot="1" x14ac:dyDescent="0.3">
      <c r="B322" s="24" t="s">
        <v>467</v>
      </c>
      <c r="C322" s="29" t="s">
        <v>468</v>
      </c>
      <c r="D322" s="30">
        <v>2020</v>
      </c>
      <c r="E322" s="30">
        <v>0.4</v>
      </c>
      <c r="F322" s="31">
        <v>40</v>
      </c>
      <c r="G322" s="31">
        <v>8</v>
      </c>
      <c r="H322" s="32">
        <v>6.0483000000000002</v>
      </c>
    </row>
    <row r="323" spans="2:8" ht="39" thickBot="1" x14ac:dyDescent="0.3">
      <c r="B323" s="24" t="s">
        <v>469</v>
      </c>
      <c r="C323" s="25" t="s">
        <v>24</v>
      </c>
      <c r="D323" s="33"/>
      <c r="E323" s="33"/>
      <c r="F323" s="34"/>
      <c r="G323" s="34"/>
      <c r="H323" s="35"/>
    </row>
    <row r="324" spans="2:8" ht="39" thickBot="1" x14ac:dyDescent="0.3">
      <c r="B324" s="24" t="s">
        <v>470</v>
      </c>
      <c r="C324" s="29" t="s">
        <v>471</v>
      </c>
      <c r="D324" s="30">
        <v>2020</v>
      </c>
      <c r="E324" s="30">
        <v>0.22</v>
      </c>
      <c r="F324" s="31">
        <v>25</v>
      </c>
      <c r="G324" s="31">
        <v>10</v>
      </c>
      <c r="H324" s="32">
        <v>5.2851400000000002</v>
      </c>
    </row>
    <row r="325" spans="2:8" ht="39" thickBot="1" x14ac:dyDescent="0.3">
      <c r="B325" s="24" t="s">
        <v>472</v>
      </c>
      <c r="C325" s="25" t="s">
        <v>24</v>
      </c>
      <c r="D325" s="33"/>
      <c r="E325" s="33"/>
      <c r="F325" s="34"/>
      <c r="G325" s="34"/>
      <c r="H325" s="35"/>
    </row>
    <row r="326" spans="2:8" ht="39" thickBot="1" x14ac:dyDescent="0.3">
      <c r="B326" s="24" t="s">
        <v>473</v>
      </c>
      <c r="C326" s="29" t="s">
        <v>474</v>
      </c>
      <c r="D326" s="30">
        <v>2020</v>
      </c>
      <c r="E326" s="30">
        <v>0.22</v>
      </c>
      <c r="F326" s="31">
        <v>10</v>
      </c>
      <c r="G326" s="31">
        <v>4</v>
      </c>
      <c r="H326" s="32">
        <v>3.83643</v>
      </c>
    </row>
    <row r="327" spans="2:8" ht="39" thickBot="1" x14ac:dyDescent="0.3">
      <c r="B327" s="24" t="s">
        <v>475</v>
      </c>
      <c r="C327" s="25" t="s">
        <v>24</v>
      </c>
      <c r="D327" s="33"/>
      <c r="E327" s="33"/>
      <c r="F327" s="34"/>
      <c r="G327" s="34"/>
      <c r="H327" s="35"/>
    </row>
    <row r="328" spans="2:8" ht="39" thickBot="1" x14ac:dyDescent="0.3">
      <c r="B328" s="24" t="s">
        <v>476</v>
      </c>
      <c r="C328" s="29" t="s">
        <v>477</v>
      </c>
      <c r="D328" s="30">
        <v>2020</v>
      </c>
      <c r="E328" s="30">
        <v>0.4</v>
      </c>
      <c r="F328" s="31">
        <v>8</v>
      </c>
      <c r="G328" s="31">
        <v>8</v>
      </c>
      <c r="H328" s="32">
        <v>4.5613900000000003</v>
      </c>
    </row>
    <row r="329" spans="2:8" ht="39" thickBot="1" x14ac:dyDescent="0.3">
      <c r="B329" s="24" t="s">
        <v>478</v>
      </c>
      <c r="C329" s="25" t="s">
        <v>24</v>
      </c>
      <c r="D329" s="33"/>
      <c r="E329" s="33"/>
      <c r="F329" s="34"/>
      <c r="G329" s="34"/>
      <c r="H329" s="35"/>
    </row>
    <row r="330" spans="2:8" ht="39" thickBot="1" x14ac:dyDescent="0.3">
      <c r="B330" s="24" t="s">
        <v>479</v>
      </c>
      <c r="C330" s="29" t="s">
        <v>480</v>
      </c>
      <c r="D330" s="30">
        <v>2020</v>
      </c>
      <c r="E330" s="30">
        <v>0.22</v>
      </c>
      <c r="F330" s="31">
        <v>60</v>
      </c>
      <c r="G330" s="31">
        <v>5</v>
      </c>
      <c r="H330" s="32">
        <v>11.84829</v>
      </c>
    </row>
    <row r="331" spans="2:8" ht="39" thickBot="1" x14ac:dyDescent="0.3">
      <c r="B331" s="24" t="s">
        <v>481</v>
      </c>
      <c r="C331" s="25" t="s">
        <v>187</v>
      </c>
      <c r="D331" s="33"/>
      <c r="E331" s="33"/>
      <c r="F331" s="34"/>
      <c r="G331" s="34"/>
      <c r="H331" s="35"/>
    </row>
    <row r="332" spans="2:8" ht="39" thickBot="1" x14ac:dyDescent="0.3">
      <c r="B332" s="24" t="s">
        <v>482</v>
      </c>
      <c r="C332" s="29" t="s">
        <v>483</v>
      </c>
      <c r="D332" s="30">
        <v>2020</v>
      </c>
      <c r="E332" s="30">
        <v>0.22</v>
      </c>
      <c r="F332" s="31">
        <v>75</v>
      </c>
      <c r="G332" s="31">
        <v>2</v>
      </c>
      <c r="H332" s="32">
        <v>16.455839999999998</v>
      </c>
    </row>
    <row r="333" spans="2:8" ht="39" thickBot="1" x14ac:dyDescent="0.3">
      <c r="B333" s="24" t="s">
        <v>484</v>
      </c>
      <c r="C333" s="25" t="s">
        <v>40</v>
      </c>
      <c r="D333" s="33"/>
      <c r="E333" s="33"/>
      <c r="F333" s="34"/>
      <c r="G333" s="34"/>
      <c r="H333" s="35"/>
    </row>
    <row r="334" spans="2:8" ht="16.5" thickBot="1" x14ac:dyDescent="0.3">
      <c r="B334" s="24"/>
      <c r="C334" s="36"/>
      <c r="D334" s="37"/>
      <c r="E334" s="37"/>
      <c r="F334" s="38"/>
      <c r="G334" s="38"/>
      <c r="H334" s="39"/>
    </row>
    <row r="335" spans="2:8" ht="16.5" thickBot="1" x14ac:dyDescent="0.3">
      <c r="B335" s="24"/>
      <c r="C335" s="36"/>
      <c r="D335" s="37"/>
      <c r="E335" s="37"/>
      <c r="F335" s="38"/>
      <c r="G335" s="38"/>
      <c r="H335" s="39"/>
    </row>
    <row r="336" spans="2:8" ht="39" thickBot="1" x14ac:dyDescent="0.3">
      <c r="B336" s="24" t="s">
        <v>485</v>
      </c>
      <c r="C336" s="29" t="s">
        <v>486</v>
      </c>
      <c r="D336" s="30">
        <v>2020</v>
      </c>
      <c r="E336" s="30">
        <v>0.22</v>
      </c>
      <c r="F336" s="31">
        <v>45</v>
      </c>
      <c r="G336" s="31">
        <v>4</v>
      </c>
      <c r="H336" s="32">
        <v>7.63056</v>
      </c>
    </row>
    <row r="337" spans="2:8" ht="39" thickBot="1" x14ac:dyDescent="0.3">
      <c r="B337" s="24" t="s">
        <v>487</v>
      </c>
      <c r="C337" s="25" t="s">
        <v>24</v>
      </c>
      <c r="D337" s="33"/>
      <c r="E337" s="33"/>
      <c r="F337" s="34"/>
      <c r="G337" s="34"/>
      <c r="H337" s="35"/>
    </row>
    <row r="338" spans="2:8" ht="39" thickBot="1" x14ac:dyDescent="0.3">
      <c r="B338" s="24" t="s">
        <v>488</v>
      </c>
      <c r="C338" s="29" t="s">
        <v>489</v>
      </c>
      <c r="D338" s="30">
        <v>2020</v>
      </c>
      <c r="E338" s="30">
        <v>0.4</v>
      </c>
      <c r="F338" s="31">
        <v>10</v>
      </c>
      <c r="G338" s="31">
        <v>10</v>
      </c>
      <c r="H338" s="32">
        <v>6.5739299999999998</v>
      </c>
    </row>
    <row r="339" spans="2:8" ht="39" thickBot="1" x14ac:dyDescent="0.3">
      <c r="B339" s="24" t="s">
        <v>490</v>
      </c>
      <c r="C339" s="25" t="s">
        <v>24</v>
      </c>
      <c r="D339" s="33"/>
      <c r="E339" s="33"/>
      <c r="F339" s="34"/>
      <c r="G339" s="34"/>
      <c r="H339" s="35"/>
    </row>
    <row r="340" spans="2:8" ht="39" thickBot="1" x14ac:dyDescent="0.3">
      <c r="B340" s="24" t="s">
        <v>491</v>
      </c>
      <c r="C340" s="29" t="s">
        <v>492</v>
      </c>
      <c r="D340" s="30">
        <v>2020</v>
      </c>
      <c r="E340" s="30">
        <v>0.22</v>
      </c>
      <c r="F340" s="31">
        <v>20</v>
      </c>
      <c r="G340" s="31">
        <v>5</v>
      </c>
      <c r="H340" s="32">
        <v>5.4250299999999996</v>
      </c>
    </row>
    <row r="341" spans="2:8" ht="39" thickBot="1" x14ac:dyDescent="0.3">
      <c r="B341" s="24" t="s">
        <v>493</v>
      </c>
      <c r="C341" s="25" t="s">
        <v>24</v>
      </c>
      <c r="D341" s="33"/>
      <c r="E341" s="33"/>
      <c r="F341" s="34"/>
      <c r="G341" s="34"/>
      <c r="H341" s="35"/>
    </row>
    <row r="342" spans="2:8" ht="39" thickBot="1" x14ac:dyDescent="0.3">
      <c r="B342" s="24" t="s">
        <v>494</v>
      </c>
      <c r="C342" s="29" t="s">
        <v>495</v>
      </c>
      <c r="D342" s="30">
        <v>2020</v>
      </c>
      <c r="E342" s="30">
        <v>0.4</v>
      </c>
      <c r="F342" s="31">
        <v>20</v>
      </c>
      <c r="G342" s="31">
        <v>15</v>
      </c>
      <c r="H342" s="32">
        <v>8.4843200000000003</v>
      </c>
    </row>
    <row r="343" spans="2:8" ht="39" thickBot="1" x14ac:dyDescent="0.3">
      <c r="B343" s="24" t="s">
        <v>496</v>
      </c>
      <c r="C343" s="25" t="s">
        <v>24</v>
      </c>
      <c r="D343" s="33"/>
      <c r="E343" s="33"/>
      <c r="F343" s="34"/>
      <c r="G343" s="34"/>
      <c r="H343" s="35"/>
    </row>
    <row r="344" spans="2:8" ht="39" thickBot="1" x14ac:dyDescent="0.3">
      <c r="B344" s="24" t="s">
        <v>497</v>
      </c>
      <c r="C344" s="29" t="s">
        <v>498</v>
      </c>
      <c r="D344" s="30">
        <v>2020</v>
      </c>
      <c r="E344" s="30">
        <v>0.4</v>
      </c>
      <c r="F344" s="31">
        <v>55</v>
      </c>
      <c r="G344" s="31">
        <v>10</v>
      </c>
      <c r="H344" s="32">
        <v>25.208020000000001</v>
      </c>
    </row>
    <row r="345" spans="2:8" ht="39" thickBot="1" x14ac:dyDescent="0.3">
      <c r="B345" s="24" t="s">
        <v>499</v>
      </c>
      <c r="C345" s="25" t="s">
        <v>40</v>
      </c>
      <c r="D345" s="33"/>
      <c r="E345" s="33"/>
      <c r="F345" s="34"/>
      <c r="G345" s="34"/>
      <c r="H345" s="35"/>
    </row>
    <row r="346" spans="2:8" ht="39" thickBot="1" x14ac:dyDescent="0.3">
      <c r="B346" s="24" t="s">
        <v>500</v>
      </c>
      <c r="C346" s="52" t="s">
        <v>501</v>
      </c>
      <c r="D346" s="30">
        <v>2020</v>
      </c>
      <c r="E346" s="30">
        <v>0.4</v>
      </c>
      <c r="F346" s="31">
        <v>85</v>
      </c>
      <c r="G346" s="31">
        <v>13</v>
      </c>
      <c r="H346" s="32">
        <v>24.767990000000001</v>
      </c>
    </row>
    <row r="347" spans="2:8" ht="39" thickBot="1" x14ac:dyDescent="0.3">
      <c r="B347" s="24" t="s">
        <v>502</v>
      </c>
      <c r="C347" s="25" t="s">
        <v>187</v>
      </c>
      <c r="D347" s="33"/>
      <c r="E347" s="33"/>
      <c r="F347" s="34"/>
      <c r="G347" s="34"/>
      <c r="H347" s="35"/>
    </row>
    <row r="348" spans="2:8" ht="39" thickBot="1" x14ac:dyDescent="0.3">
      <c r="B348" s="24" t="s">
        <v>503</v>
      </c>
      <c r="C348" s="29" t="s">
        <v>504</v>
      </c>
      <c r="D348" s="30">
        <v>2020</v>
      </c>
      <c r="E348" s="30">
        <v>0.22</v>
      </c>
      <c r="F348" s="31">
        <v>50</v>
      </c>
      <c r="G348" s="31">
        <v>5</v>
      </c>
      <c r="H348" s="32">
        <v>9.4549599999999998</v>
      </c>
    </row>
    <row r="349" spans="2:8" ht="39" thickBot="1" x14ac:dyDescent="0.3">
      <c r="B349" s="24" t="s">
        <v>505</v>
      </c>
      <c r="C349" s="25" t="s">
        <v>187</v>
      </c>
      <c r="D349" s="33"/>
      <c r="E349" s="33"/>
      <c r="F349" s="34"/>
      <c r="G349" s="34"/>
      <c r="H349" s="35"/>
    </row>
    <row r="350" spans="2:8" ht="39" thickBot="1" x14ac:dyDescent="0.3">
      <c r="B350" s="24" t="s">
        <v>506</v>
      </c>
      <c r="C350" s="29" t="s">
        <v>507</v>
      </c>
      <c r="D350" s="30">
        <v>2020</v>
      </c>
      <c r="E350" s="30">
        <v>0.22</v>
      </c>
      <c r="F350" s="31">
        <v>40</v>
      </c>
      <c r="G350" s="31">
        <v>3</v>
      </c>
      <c r="H350" s="32">
        <v>9.0149600000000003</v>
      </c>
    </row>
    <row r="351" spans="2:8" ht="39" thickBot="1" x14ac:dyDescent="0.3">
      <c r="B351" s="24" t="s">
        <v>508</v>
      </c>
      <c r="C351" s="25" t="s">
        <v>187</v>
      </c>
      <c r="D351" s="33"/>
      <c r="E351" s="33"/>
      <c r="F351" s="34"/>
      <c r="G351" s="34"/>
      <c r="H351" s="35"/>
    </row>
    <row r="352" spans="2:8" ht="39" thickBot="1" x14ac:dyDescent="0.3">
      <c r="B352" s="24" t="s">
        <v>509</v>
      </c>
      <c r="C352" s="29" t="s">
        <v>510</v>
      </c>
      <c r="D352" s="30">
        <v>2020</v>
      </c>
      <c r="E352" s="30">
        <v>0.22</v>
      </c>
      <c r="F352" s="31">
        <v>35</v>
      </c>
      <c r="G352" s="31">
        <v>7</v>
      </c>
      <c r="H352" s="32">
        <v>5.9158299999999997</v>
      </c>
    </row>
    <row r="353" spans="2:8" ht="39" thickBot="1" x14ac:dyDescent="0.3">
      <c r="B353" s="24" t="s">
        <v>511</v>
      </c>
      <c r="C353" s="25" t="s">
        <v>24</v>
      </c>
      <c r="D353" s="33"/>
      <c r="E353" s="33"/>
      <c r="F353" s="34"/>
      <c r="G353" s="34"/>
      <c r="H353" s="35"/>
    </row>
    <row r="354" spans="2:8" ht="39" thickBot="1" x14ac:dyDescent="0.3">
      <c r="B354" s="24" t="s">
        <v>512</v>
      </c>
      <c r="C354" s="29" t="s">
        <v>513</v>
      </c>
      <c r="D354" s="30">
        <v>2020</v>
      </c>
      <c r="E354" s="30">
        <v>0.22</v>
      </c>
      <c r="F354" s="31">
        <v>35</v>
      </c>
      <c r="G354" s="31">
        <v>3</v>
      </c>
      <c r="H354" s="32">
        <v>5.9181499999999998</v>
      </c>
    </row>
    <row r="355" spans="2:8" ht="39" thickBot="1" x14ac:dyDescent="0.3">
      <c r="B355" s="24" t="s">
        <v>514</v>
      </c>
      <c r="C355" s="25" t="s">
        <v>24</v>
      </c>
      <c r="D355" s="33"/>
      <c r="E355" s="33"/>
      <c r="F355" s="34"/>
      <c r="G355" s="34"/>
      <c r="H355" s="35"/>
    </row>
    <row r="356" spans="2:8" ht="39" thickBot="1" x14ac:dyDescent="0.3">
      <c r="B356" s="24" t="s">
        <v>515</v>
      </c>
      <c r="C356" s="29" t="s">
        <v>516</v>
      </c>
      <c r="D356" s="30">
        <v>2020</v>
      </c>
      <c r="E356" s="30">
        <v>0.22</v>
      </c>
      <c r="F356" s="31">
        <v>30</v>
      </c>
      <c r="G356" s="31">
        <v>10</v>
      </c>
      <c r="H356" s="32">
        <v>4.64541</v>
      </c>
    </row>
    <row r="357" spans="2:8" ht="39" thickBot="1" x14ac:dyDescent="0.3">
      <c r="B357" s="24" t="s">
        <v>517</v>
      </c>
      <c r="C357" s="25" t="s">
        <v>24</v>
      </c>
      <c r="D357" s="33"/>
      <c r="E357" s="33"/>
      <c r="F357" s="34"/>
      <c r="G357" s="34"/>
      <c r="H357" s="35"/>
    </row>
    <row r="358" spans="2:8" ht="39" thickBot="1" x14ac:dyDescent="0.3">
      <c r="B358" s="24" t="s">
        <v>518</v>
      </c>
      <c r="C358" s="29" t="s">
        <v>519</v>
      </c>
      <c r="D358" s="30">
        <v>2020</v>
      </c>
      <c r="E358" s="30">
        <v>0.22</v>
      </c>
      <c r="F358" s="31">
        <v>40</v>
      </c>
      <c r="G358" s="31">
        <v>5</v>
      </c>
      <c r="H358" s="32">
        <v>6.0089399999999999</v>
      </c>
    </row>
    <row r="359" spans="2:8" ht="39" thickBot="1" x14ac:dyDescent="0.3">
      <c r="B359" s="24" t="s">
        <v>520</v>
      </c>
      <c r="C359" s="25" t="s">
        <v>24</v>
      </c>
      <c r="D359" s="33"/>
      <c r="E359" s="33"/>
      <c r="F359" s="34"/>
      <c r="G359" s="34"/>
      <c r="H359" s="35"/>
    </row>
    <row r="360" spans="2:8" ht="39" thickBot="1" x14ac:dyDescent="0.3">
      <c r="B360" s="24" t="s">
        <v>521</v>
      </c>
      <c r="C360" s="29" t="s">
        <v>522</v>
      </c>
      <c r="D360" s="30">
        <v>2020</v>
      </c>
      <c r="E360" s="30">
        <v>0.22</v>
      </c>
      <c r="F360" s="31">
        <v>60</v>
      </c>
      <c r="G360" s="31">
        <v>8</v>
      </c>
      <c r="H360" s="32">
        <v>5.8567900000000002</v>
      </c>
    </row>
    <row r="361" spans="2:8" ht="39" thickBot="1" x14ac:dyDescent="0.3">
      <c r="B361" s="24" t="s">
        <v>523</v>
      </c>
      <c r="C361" s="25" t="s">
        <v>24</v>
      </c>
      <c r="D361" s="33"/>
      <c r="E361" s="33"/>
      <c r="F361" s="34"/>
      <c r="G361" s="34"/>
      <c r="H361" s="35"/>
    </row>
    <row r="362" spans="2:8" ht="39" thickBot="1" x14ac:dyDescent="0.3">
      <c r="B362" s="24" t="s">
        <v>524</v>
      </c>
      <c r="C362" s="29" t="s">
        <v>525</v>
      </c>
      <c r="D362" s="30">
        <v>2020</v>
      </c>
      <c r="E362" s="30">
        <v>0.22</v>
      </c>
      <c r="F362" s="31">
        <v>40</v>
      </c>
      <c r="G362" s="31">
        <v>2</v>
      </c>
      <c r="H362" s="32">
        <v>5.9253900000000002</v>
      </c>
    </row>
    <row r="363" spans="2:8" ht="39" thickBot="1" x14ac:dyDescent="0.3">
      <c r="B363" s="24" t="s">
        <v>526</v>
      </c>
      <c r="C363" s="25" t="s">
        <v>24</v>
      </c>
      <c r="D363" s="33"/>
      <c r="E363" s="33"/>
      <c r="F363" s="34"/>
      <c r="G363" s="34"/>
      <c r="H363" s="35"/>
    </row>
    <row r="364" spans="2:8" ht="39" thickBot="1" x14ac:dyDescent="0.3">
      <c r="B364" s="24" t="s">
        <v>527</v>
      </c>
      <c r="C364" s="29" t="s">
        <v>528</v>
      </c>
      <c r="D364" s="30">
        <v>2020</v>
      </c>
      <c r="E364" s="30">
        <v>0.22</v>
      </c>
      <c r="F364" s="31">
        <v>80</v>
      </c>
      <c r="G364" s="31">
        <v>7</v>
      </c>
      <c r="H364" s="32">
        <v>11.64682</v>
      </c>
    </row>
    <row r="365" spans="2:8" ht="39" thickBot="1" x14ac:dyDescent="0.3">
      <c r="B365" s="24" t="s">
        <v>529</v>
      </c>
      <c r="C365" s="25" t="s">
        <v>187</v>
      </c>
      <c r="D365" s="33"/>
      <c r="E365" s="33"/>
      <c r="F365" s="34"/>
      <c r="G365" s="34"/>
      <c r="H365" s="35"/>
    </row>
    <row r="366" spans="2:8" ht="39" thickBot="1" x14ac:dyDescent="0.3">
      <c r="B366" s="24" t="s">
        <v>530</v>
      </c>
      <c r="C366" s="29" t="s">
        <v>531</v>
      </c>
      <c r="D366" s="30">
        <v>2020</v>
      </c>
      <c r="E366" s="30">
        <v>0.22</v>
      </c>
      <c r="F366" s="31">
        <v>136</v>
      </c>
      <c r="G366" s="31">
        <v>4</v>
      </c>
      <c r="H366" s="32">
        <v>20.434989999999999</v>
      </c>
    </row>
    <row r="367" spans="2:8" ht="39" thickBot="1" x14ac:dyDescent="0.3">
      <c r="B367" s="24" t="s">
        <v>532</v>
      </c>
      <c r="C367" s="25" t="s">
        <v>187</v>
      </c>
      <c r="D367" s="33"/>
      <c r="E367" s="33"/>
      <c r="F367" s="34"/>
      <c r="G367" s="34"/>
      <c r="H367" s="35"/>
    </row>
    <row r="368" spans="2:8" ht="16.5" thickBot="1" x14ac:dyDescent="0.3">
      <c r="B368" s="24"/>
      <c r="C368" s="36"/>
      <c r="D368" s="37"/>
      <c r="E368" s="37"/>
      <c r="F368" s="38"/>
      <c r="G368" s="38"/>
      <c r="H368" s="39"/>
    </row>
    <row r="369" spans="2:8" ht="39" thickBot="1" x14ac:dyDescent="0.3">
      <c r="B369" s="24" t="s">
        <v>533</v>
      </c>
      <c r="C369" s="29" t="s">
        <v>534</v>
      </c>
      <c r="D369" s="30">
        <v>2020</v>
      </c>
      <c r="E369" s="30">
        <v>0.22</v>
      </c>
      <c r="F369" s="31">
        <v>5</v>
      </c>
      <c r="G369" s="31">
        <v>2</v>
      </c>
      <c r="H369" s="32">
        <v>5.8930600000000002</v>
      </c>
    </row>
    <row r="370" spans="2:8" ht="39" thickBot="1" x14ac:dyDescent="0.3">
      <c r="B370" s="24" t="s">
        <v>535</v>
      </c>
      <c r="C370" s="25" t="s">
        <v>24</v>
      </c>
      <c r="D370" s="33"/>
      <c r="E370" s="33"/>
      <c r="F370" s="34"/>
      <c r="G370" s="34"/>
      <c r="H370" s="35"/>
    </row>
    <row r="371" spans="2:8" ht="39" thickBot="1" x14ac:dyDescent="0.3">
      <c r="B371" s="24" t="s">
        <v>536</v>
      </c>
      <c r="C371" s="29" t="s">
        <v>537</v>
      </c>
      <c r="D371" s="30">
        <v>2020</v>
      </c>
      <c r="E371" s="30">
        <v>0.22</v>
      </c>
      <c r="F371" s="31">
        <v>20</v>
      </c>
      <c r="G371" s="31">
        <v>2</v>
      </c>
      <c r="H371" s="32">
        <v>6.9422499999999996</v>
      </c>
    </row>
    <row r="372" spans="2:8" ht="39" thickBot="1" x14ac:dyDescent="0.3">
      <c r="B372" s="24" t="s">
        <v>538</v>
      </c>
      <c r="C372" s="25" t="s">
        <v>24</v>
      </c>
      <c r="D372" s="33"/>
      <c r="E372" s="33"/>
      <c r="F372" s="34"/>
      <c r="G372" s="34"/>
      <c r="H372" s="35"/>
    </row>
    <row r="373" spans="2:8" ht="39" thickBot="1" x14ac:dyDescent="0.3">
      <c r="B373" s="24" t="s">
        <v>539</v>
      </c>
      <c r="C373" s="29" t="s">
        <v>540</v>
      </c>
      <c r="D373" s="30">
        <v>2020</v>
      </c>
      <c r="E373" s="30">
        <v>0.22</v>
      </c>
      <c r="F373" s="31">
        <v>5</v>
      </c>
      <c r="G373" s="31">
        <v>2</v>
      </c>
      <c r="H373" s="32">
        <v>5.8930600000000002</v>
      </c>
    </row>
    <row r="374" spans="2:8" ht="39" thickBot="1" x14ac:dyDescent="0.3">
      <c r="B374" s="24" t="s">
        <v>541</v>
      </c>
      <c r="C374" s="25" t="s">
        <v>24</v>
      </c>
      <c r="D374" s="33"/>
      <c r="E374" s="33"/>
      <c r="F374" s="34"/>
      <c r="G374" s="34"/>
      <c r="H374" s="35"/>
    </row>
    <row r="375" spans="2:8" ht="39" thickBot="1" x14ac:dyDescent="0.3">
      <c r="B375" s="24" t="s">
        <v>542</v>
      </c>
      <c r="C375" s="29" t="s">
        <v>543</v>
      </c>
      <c r="D375" s="30">
        <v>2020</v>
      </c>
      <c r="E375" s="30">
        <v>0.4</v>
      </c>
      <c r="F375" s="31">
        <v>120</v>
      </c>
      <c r="G375" s="31">
        <v>12</v>
      </c>
      <c r="H375" s="32">
        <v>45.337609999999998</v>
      </c>
    </row>
    <row r="376" spans="2:8" ht="39" thickBot="1" x14ac:dyDescent="0.3">
      <c r="B376" s="24" t="s">
        <v>544</v>
      </c>
      <c r="C376" s="25" t="s">
        <v>40</v>
      </c>
      <c r="D376" s="33"/>
      <c r="E376" s="33"/>
      <c r="F376" s="34"/>
      <c r="G376" s="34"/>
      <c r="H376" s="35"/>
    </row>
    <row r="377" spans="2:8" ht="39" thickBot="1" x14ac:dyDescent="0.3">
      <c r="B377" s="24" t="s">
        <v>545</v>
      </c>
      <c r="C377" s="29" t="s">
        <v>546</v>
      </c>
      <c r="D377" s="30">
        <v>2020</v>
      </c>
      <c r="E377" s="30">
        <v>0.22</v>
      </c>
      <c r="F377" s="31">
        <v>80</v>
      </c>
      <c r="G377" s="31">
        <v>10</v>
      </c>
      <c r="H377" s="32">
        <v>27.223479999999999</v>
      </c>
    </row>
    <row r="378" spans="2:8" ht="39" thickBot="1" x14ac:dyDescent="0.3">
      <c r="B378" s="24" t="s">
        <v>547</v>
      </c>
      <c r="C378" s="25" t="s">
        <v>40</v>
      </c>
      <c r="D378" s="33"/>
      <c r="E378" s="33"/>
      <c r="F378" s="34"/>
      <c r="G378" s="34"/>
      <c r="H378" s="35"/>
    </row>
    <row r="379" spans="2:8" ht="39" thickBot="1" x14ac:dyDescent="0.3">
      <c r="B379" s="24" t="s">
        <v>548</v>
      </c>
      <c r="C379" s="29" t="s">
        <v>549</v>
      </c>
      <c r="D379" s="30">
        <v>2020</v>
      </c>
      <c r="E379" s="30">
        <v>0.22</v>
      </c>
      <c r="F379" s="31">
        <v>50</v>
      </c>
      <c r="G379" s="31">
        <v>6</v>
      </c>
      <c r="H379" s="32">
        <v>16.056519999999999</v>
      </c>
    </row>
    <row r="380" spans="2:8" ht="39" thickBot="1" x14ac:dyDescent="0.3">
      <c r="B380" s="24" t="s">
        <v>550</v>
      </c>
      <c r="C380" s="25" t="s">
        <v>24</v>
      </c>
      <c r="D380" s="33"/>
      <c r="E380" s="33"/>
      <c r="F380" s="34"/>
      <c r="G380" s="34"/>
      <c r="H380" s="35"/>
    </row>
    <row r="381" spans="2:8" ht="39" thickBot="1" x14ac:dyDescent="0.3">
      <c r="B381" s="24" t="s">
        <v>551</v>
      </c>
      <c r="C381" s="29" t="s">
        <v>552</v>
      </c>
      <c r="D381" s="30">
        <v>2020</v>
      </c>
      <c r="E381" s="30">
        <v>0.4</v>
      </c>
      <c r="F381" s="31">
        <v>100</v>
      </c>
      <c r="G381" s="31">
        <v>0.5</v>
      </c>
      <c r="H381" s="32">
        <v>31.74793</v>
      </c>
    </row>
    <row r="382" spans="2:8" ht="39" thickBot="1" x14ac:dyDescent="0.3">
      <c r="B382" s="24" t="s">
        <v>553</v>
      </c>
      <c r="C382" s="25" t="s">
        <v>40</v>
      </c>
      <c r="D382" s="33"/>
      <c r="E382" s="33"/>
      <c r="F382" s="34"/>
      <c r="G382" s="34"/>
      <c r="H382" s="35"/>
    </row>
    <row r="383" spans="2:8" ht="39" thickBot="1" x14ac:dyDescent="0.3">
      <c r="B383" s="24" t="s">
        <v>554</v>
      </c>
      <c r="C383" s="29" t="s">
        <v>555</v>
      </c>
      <c r="D383" s="30">
        <v>2020</v>
      </c>
      <c r="E383" s="30">
        <v>0.22</v>
      </c>
      <c r="F383" s="31">
        <v>30</v>
      </c>
      <c r="G383" s="31">
        <v>2</v>
      </c>
      <c r="H383" s="32">
        <v>10.648860000000001</v>
      </c>
    </row>
    <row r="384" spans="2:8" ht="39" thickBot="1" x14ac:dyDescent="0.3">
      <c r="B384" s="24" t="s">
        <v>556</v>
      </c>
      <c r="C384" s="25" t="s">
        <v>24</v>
      </c>
      <c r="D384" s="33"/>
      <c r="E384" s="33"/>
      <c r="F384" s="34"/>
      <c r="G384" s="34"/>
      <c r="H384" s="35"/>
    </row>
    <row r="385" spans="2:8" ht="39" thickBot="1" x14ac:dyDescent="0.3">
      <c r="B385" s="24" t="s">
        <v>557</v>
      </c>
      <c r="C385" s="29" t="s">
        <v>558</v>
      </c>
      <c r="D385" s="30">
        <v>2020</v>
      </c>
      <c r="E385" s="30">
        <v>0.4</v>
      </c>
      <c r="F385" s="31">
        <v>10</v>
      </c>
      <c r="G385" s="31">
        <v>12</v>
      </c>
      <c r="H385" s="32">
        <v>12.09905</v>
      </c>
    </row>
    <row r="386" spans="2:8" ht="39" thickBot="1" x14ac:dyDescent="0.3">
      <c r="B386" s="24" t="s">
        <v>559</v>
      </c>
      <c r="C386" s="25" t="s">
        <v>24</v>
      </c>
      <c r="D386" s="33"/>
      <c r="E386" s="33"/>
      <c r="F386" s="34"/>
      <c r="G386" s="34"/>
      <c r="H386" s="35"/>
    </row>
    <row r="387" spans="2:8" ht="39" thickBot="1" x14ac:dyDescent="0.3">
      <c r="B387" s="24" t="s">
        <v>560</v>
      </c>
      <c r="C387" s="29" t="s">
        <v>561</v>
      </c>
      <c r="D387" s="30">
        <v>2020</v>
      </c>
      <c r="E387" s="30">
        <v>0.22</v>
      </c>
      <c r="F387" s="31">
        <v>16</v>
      </c>
      <c r="G387" s="31">
        <v>2</v>
      </c>
      <c r="H387" s="32">
        <v>4.6933299999999996</v>
      </c>
    </row>
    <row r="388" spans="2:8" ht="39" thickBot="1" x14ac:dyDescent="0.3">
      <c r="B388" s="24" t="s">
        <v>562</v>
      </c>
      <c r="C388" s="25" t="s">
        <v>24</v>
      </c>
      <c r="D388" s="33"/>
      <c r="E388" s="33"/>
      <c r="F388" s="34"/>
      <c r="G388" s="34"/>
      <c r="H388" s="35"/>
    </row>
    <row r="389" spans="2:8" ht="39" thickBot="1" x14ac:dyDescent="0.3">
      <c r="B389" s="24" t="s">
        <v>563</v>
      </c>
      <c r="C389" s="29" t="s">
        <v>564</v>
      </c>
      <c r="D389" s="30">
        <v>2020</v>
      </c>
      <c r="E389" s="30">
        <v>0.22</v>
      </c>
      <c r="F389" s="31">
        <v>100</v>
      </c>
      <c r="G389" s="31">
        <v>2</v>
      </c>
      <c r="H389" s="32">
        <v>42.735660000000003</v>
      </c>
    </row>
    <row r="390" spans="2:8" ht="39" thickBot="1" x14ac:dyDescent="0.3">
      <c r="B390" s="24" t="s">
        <v>565</v>
      </c>
      <c r="C390" s="25" t="s">
        <v>40</v>
      </c>
      <c r="D390" s="33"/>
      <c r="E390" s="33"/>
      <c r="F390" s="34"/>
      <c r="G390" s="34"/>
      <c r="H390" s="35"/>
    </row>
    <row r="391" spans="2:8" ht="64.5" thickBot="1" x14ac:dyDescent="0.3">
      <c r="B391" s="24" t="s">
        <v>566</v>
      </c>
      <c r="C391" s="29" t="s">
        <v>567</v>
      </c>
      <c r="D391" s="30">
        <v>2020</v>
      </c>
      <c r="E391" s="30">
        <v>0.4</v>
      </c>
      <c r="F391" s="31">
        <v>65</v>
      </c>
      <c r="G391" s="31">
        <v>90</v>
      </c>
      <c r="H391" s="32">
        <v>151.0103</v>
      </c>
    </row>
    <row r="392" spans="2:8" ht="39" thickBot="1" x14ac:dyDescent="0.3">
      <c r="B392" s="24" t="s">
        <v>568</v>
      </c>
      <c r="C392" s="25" t="s">
        <v>165</v>
      </c>
      <c r="D392" s="33"/>
      <c r="E392" s="33"/>
      <c r="F392" s="34"/>
      <c r="G392" s="34"/>
      <c r="H392" s="35"/>
    </row>
    <row r="393" spans="2:8" ht="39" thickBot="1" x14ac:dyDescent="0.3">
      <c r="B393" s="24" t="s">
        <v>569</v>
      </c>
      <c r="C393" s="29" t="s">
        <v>570</v>
      </c>
      <c r="D393" s="30">
        <v>2020</v>
      </c>
      <c r="E393" s="30">
        <v>0.4</v>
      </c>
      <c r="F393" s="31">
        <v>30</v>
      </c>
      <c r="G393" s="31">
        <v>5</v>
      </c>
      <c r="H393" s="32">
        <v>19.361550000000001</v>
      </c>
    </row>
    <row r="394" spans="2:8" ht="39" thickBot="1" x14ac:dyDescent="0.3">
      <c r="B394" s="24" t="s">
        <v>571</v>
      </c>
      <c r="C394" s="25" t="s">
        <v>187</v>
      </c>
      <c r="D394" s="33"/>
      <c r="E394" s="33"/>
      <c r="F394" s="34"/>
      <c r="G394" s="34"/>
      <c r="H394" s="35"/>
    </row>
    <row r="395" spans="2:8" ht="39" thickBot="1" x14ac:dyDescent="0.3">
      <c r="B395" s="41" t="s">
        <v>572</v>
      </c>
      <c r="C395" s="42" t="s">
        <v>573</v>
      </c>
      <c r="D395" s="30">
        <v>2020</v>
      </c>
      <c r="E395" s="30">
        <v>0.22</v>
      </c>
      <c r="F395" s="31">
        <v>100</v>
      </c>
      <c r="G395" s="31">
        <v>5</v>
      </c>
      <c r="H395" s="32">
        <v>58.167430000000003</v>
      </c>
    </row>
    <row r="396" spans="2:8" ht="39" thickBot="1" x14ac:dyDescent="0.3">
      <c r="B396" s="24" t="s">
        <v>574</v>
      </c>
      <c r="C396" s="25" t="s">
        <v>40</v>
      </c>
      <c r="D396" s="33"/>
      <c r="E396" s="33"/>
      <c r="F396" s="34"/>
      <c r="G396" s="34"/>
      <c r="H396" s="35"/>
    </row>
    <row r="397" spans="2:8" ht="39" thickBot="1" x14ac:dyDescent="0.3">
      <c r="B397" s="41" t="s">
        <v>575</v>
      </c>
      <c r="C397" s="42" t="s">
        <v>576</v>
      </c>
      <c r="D397" s="30">
        <v>2020</v>
      </c>
      <c r="E397" s="30">
        <v>0.22</v>
      </c>
      <c r="F397" s="31">
        <v>70</v>
      </c>
      <c r="G397" s="31">
        <v>5</v>
      </c>
      <c r="H397" s="32">
        <v>28.715820000000001</v>
      </c>
    </row>
    <row r="398" spans="2:8" ht="39" thickBot="1" x14ac:dyDescent="0.3">
      <c r="B398" s="24" t="s">
        <v>577</v>
      </c>
      <c r="C398" s="25" t="s">
        <v>40</v>
      </c>
      <c r="D398" s="33"/>
      <c r="E398" s="33"/>
      <c r="F398" s="34"/>
      <c r="G398" s="34"/>
      <c r="H398" s="35"/>
    </row>
    <row r="399" spans="2:8" ht="39" thickBot="1" x14ac:dyDescent="0.3">
      <c r="B399" s="24" t="s">
        <v>578</v>
      </c>
      <c r="C399" s="29" t="s">
        <v>579</v>
      </c>
      <c r="D399" s="30">
        <v>2020</v>
      </c>
      <c r="E399" s="30">
        <v>0.4</v>
      </c>
      <c r="F399" s="31">
        <v>150</v>
      </c>
      <c r="G399" s="31">
        <v>5</v>
      </c>
      <c r="H399" s="32">
        <v>45.570300000000003</v>
      </c>
    </row>
    <row r="400" spans="2:8" ht="39" thickBot="1" x14ac:dyDescent="0.3">
      <c r="B400" s="24" t="s">
        <v>580</v>
      </c>
      <c r="C400" s="25" t="s">
        <v>187</v>
      </c>
      <c r="D400" s="33"/>
      <c r="E400" s="33"/>
      <c r="F400" s="34"/>
      <c r="G400" s="34"/>
      <c r="H400" s="35"/>
    </row>
    <row r="401" spans="2:8" ht="39" thickBot="1" x14ac:dyDescent="0.3">
      <c r="B401" s="24" t="s">
        <v>581</v>
      </c>
      <c r="C401" s="29" t="s">
        <v>582</v>
      </c>
      <c r="D401" s="30">
        <v>2020</v>
      </c>
      <c r="E401" s="30">
        <v>0.4</v>
      </c>
      <c r="F401" s="31">
        <v>100</v>
      </c>
      <c r="G401" s="31">
        <v>4</v>
      </c>
      <c r="H401" s="32">
        <v>25.287569999999999</v>
      </c>
    </row>
    <row r="402" spans="2:8" ht="39" thickBot="1" x14ac:dyDescent="0.3">
      <c r="B402" s="24" t="s">
        <v>583</v>
      </c>
      <c r="C402" s="25" t="s">
        <v>187</v>
      </c>
      <c r="D402" s="33"/>
      <c r="E402" s="33"/>
      <c r="F402" s="34"/>
      <c r="G402" s="34"/>
      <c r="H402" s="35"/>
    </row>
    <row r="403" spans="2:8" ht="39" thickBot="1" x14ac:dyDescent="0.3">
      <c r="B403" s="24" t="s">
        <v>584</v>
      </c>
      <c r="C403" s="29" t="s">
        <v>585</v>
      </c>
      <c r="D403" s="30">
        <v>2020</v>
      </c>
      <c r="E403" s="30">
        <v>0.22</v>
      </c>
      <c r="F403" s="31">
        <v>25</v>
      </c>
      <c r="G403" s="31">
        <v>5</v>
      </c>
      <c r="H403" s="32">
        <v>10.934060000000001</v>
      </c>
    </row>
    <row r="404" spans="2:8" ht="39" thickBot="1" x14ac:dyDescent="0.3">
      <c r="B404" s="24" t="s">
        <v>586</v>
      </c>
      <c r="C404" s="25" t="s">
        <v>24</v>
      </c>
      <c r="D404" s="33"/>
      <c r="E404" s="33"/>
      <c r="F404" s="34"/>
      <c r="G404" s="34"/>
      <c r="H404" s="35"/>
    </row>
    <row r="405" spans="2:8" ht="39" thickBot="1" x14ac:dyDescent="0.3">
      <c r="B405" s="24" t="s">
        <v>587</v>
      </c>
      <c r="C405" s="29" t="s">
        <v>588</v>
      </c>
      <c r="D405" s="30">
        <v>2020</v>
      </c>
      <c r="E405" s="30">
        <v>0.22</v>
      </c>
      <c r="F405" s="31">
        <v>40</v>
      </c>
      <c r="G405" s="31">
        <v>5</v>
      </c>
      <c r="H405" s="32">
        <v>9.9225399999999997</v>
      </c>
    </row>
    <row r="406" spans="2:8" ht="39" thickBot="1" x14ac:dyDescent="0.3">
      <c r="B406" s="24" t="s">
        <v>589</v>
      </c>
      <c r="C406" s="25" t="s">
        <v>24</v>
      </c>
      <c r="D406" s="33"/>
      <c r="E406" s="33"/>
      <c r="F406" s="34"/>
      <c r="G406" s="34"/>
      <c r="H406" s="35"/>
    </row>
    <row r="407" spans="2:8" ht="39" thickBot="1" x14ac:dyDescent="0.3">
      <c r="B407" s="24" t="s">
        <v>590</v>
      </c>
      <c r="C407" s="29" t="s">
        <v>591</v>
      </c>
      <c r="D407" s="30">
        <v>2020</v>
      </c>
      <c r="E407" s="30">
        <v>0.22</v>
      </c>
      <c r="F407" s="31">
        <v>50</v>
      </c>
      <c r="G407" s="31">
        <v>5</v>
      </c>
      <c r="H407" s="32">
        <v>13.458539999999999</v>
      </c>
    </row>
    <row r="408" spans="2:8" ht="39" thickBot="1" x14ac:dyDescent="0.3">
      <c r="B408" s="24" t="s">
        <v>592</v>
      </c>
      <c r="C408" s="25" t="s">
        <v>187</v>
      </c>
      <c r="D408" s="33"/>
      <c r="E408" s="33"/>
      <c r="F408" s="34"/>
      <c r="G408" s="34"/>
      <c r="H408" s="35"/>
    </row>
    <row r="409" spans="2:8" ht="39" thickBot="1" x14ac:dyDescent="0.3">
      <c r="B409" s="41" t="s">
        <v>593</v>
      </c>
      <c r="C409" s="42" t="s">
        <v>594</v>
      </c>
      <c r="D409" s="30">
        <v>2020</v>
      </c>
      <c r="E409" s="30">
        <v>0.4</v>
      </c>
      <c r="F409" s="31">
        <v>150</v>
      </c>
      <c r="G409" s="31">
        <v>7</v>
      </c>
      <c r="H409" s="32">
        <v>39.980249999999998</v>
      </c>
    </row>
    <row r="410" spans="2:8" ht="39" thickBot="1" x14ac:dyDescent="0.3">
      <c r="B410" s="24" t="s">
        <v>595</v>
      </c>
      <c r="C410" s="25" t="s">
        <v>187</v>
      </c>
      <c r="D410" s="33"/>
      <c r="E410" s="33"/>
      <c r="F410" s="34"/>
      <c r="G410" s="34"/>
      <c r="H410" s="35"/>
    </row>
    <row r="411" spans="2:8" ht="39" thickBot="1" x14ac:dyDescent="0.3">
      <c r="B411" s="41" t="s">
        <v>596</v>
      </c>
      <c r="C411" s="42" t="s">
        <v>597</v>
      </c>
      <c r="D411" s="30">
        <v>2020</v>
      </c>
      <c r="E411" s="30">
        <v>0.22</v>
      </c>
      <c r="F411" s="31">
        <v>25</v>
      </c>
      <c r="G411" s="31">
        <v>5</v>
      </c>
      <c r="H411" s="32">
        <v>8.6065299999999993</v>
      </c>
    </row>
    <row r="412" spans="2:8" ht="39" thickBot="1" x14ac:dyDescent="0.3">
      <c r="B412" s="41" t="s">
        <v>598</v>
      </c>
      <c r="C412" s="44" t="s">
        <v>24</v>
      </c>
      <c r="D412" s="33"/>
      <c r="E412" s="33"/>
      <c r="F412" s="34"/>
      <c r="G412" s="34"/>
      <c r="H412" s="35"/>
    </row>
    <row r="413" spans="2:8" ht="39" thickBot="1" x14ac:dyDescent="0.3">
      <c r="B413" s="24" t="s">
        <v>599</v>
      </c>
      <c r="C413" s="46" t="s">
        <v>600</v>
      </c>
      <c r="D413" s="30">
        <v>2020</v>
      </c>
      <c r="E413" s="30">
        <v>0.4</v>
      </c>
      <c r="F413" s="31">
        <v>30</v>
      </c>
      <c r="G413" s="31">
        <v>10</v>
      </c>
      <c r="H413" s="32">
        <v>17.183499999999999</v>
      </c>
    </row>
    <row r="414" spans="2:8" ht="39" thickBot="1" x14ac:dyDescent="0.3">
      <c r="B414" s="24" t="s">
        <v>601</v>
      </c>
      <c r="C414" s="25" t="s">
        <v>187</v>
      </c>
      <c r="D414" s="33"/>
      <c r="E414" s="33"/>
      <c r="F414" s="34"/>
      <c r="G414" s="34"/>
      <c r="H414" s="35"/>
    </row>
    <row r="415" spans="2:8" ht="39" thickBot="1" x14ac:dyDescent="0.3">
      <c r="B415" s="24" t="s">
        <v>602</v>
      </c>
      <c r="C415" s="29" t="s">
        <v>603</v>
      </c>
      <c r="D415" s="30">
        <v>2020</v>
      </c>
      <c r="E415" s="30">
        <v>0.22</v>
      </c>
      <c r="F415" s="31">
        <v>20</v>
      </c>
      <c r="G415" s="31">
        <v>12</v>
      </c>
      <c r="H415" s="32">
        <v>6.2836800000000004</v>
      </c>
    </row>
    <row r="416" spans="2:8" ht="39" thickBot="1" x14ac:dyDescent="0.3">
      <c r="B416" s="24" t="s">
        <v>604</v>
      </c>
      <c r="C416" s="40" t="s">
        <v>24</v>
      </c>
      <c r="D416" s="33"/>
      <c r="E416" s="33"/>
      <c r="F416" s="34"/>
      <c r="G416" s="34"/>
      <c r="H416" s="35"/>
    </row>
    <row r="417" spans="2:8" ht="39" thickBot="1" x14ac:dyDescent="0.3">
      <c r="B417" s="24" t="s">
        <v>605</v>
      </c>
      <c r="C417" s="29" t="s">
        <v>606</v>
      </c>
      <c r="D417" s="30">
        <v>2020</v>
      </c>
      <c r="E417" s="30">
        <v>0.4</v>
      </c>
      <c r="F417" s="31">
        <v>20</v>
      </c>
      <c r="G417" s="31">
        <v>9</v>
      </c>
      <c r="H417" s="32">
        <v>11.08928</v>
      </c>
    </row>
    <row r="418" spans="2:8" ht="39" thickBot="1" x14ac:dyDescent="0.3">
      <c r="B418" s="24" t="s">
        <v>607</v>
      </c>
      <c r="C418" s="25" t="s">
        <v>24</v>
      </c>
      <c r="D418" s="33"/>
      <c r="E418" s="33"/>
      <c r="F418" s="34"/>
      <c r="G418" s="34"/>
      <c r="H418" s="35"/>
    </row>
    <row r="419" spans="2:8" ht="39" thickBot="1" x14ac:dyDescent="0.3">
      <c r="B419" s="24" t="s">
        <v>608</v>
      </c>
      <c r="C419" s="29" t="s">
        <v>609</v>
      </c>
      <c r="D419" s="30">
        <v>2020</v>
      </c>
      <c r="E419" s="30">
        <v>0.4</v>
      </c>
      <c r="F419" s="31">
        <v>523</v>
      </c>
      <c r="G419" s="31">
        <v>100</v>
      </c>
      <c r="H419" s="32">
        <v>199.37181000000001</v>
      </c>
    </row>
    <row r="420" spans="2:8" ht="39" thickBot="1" x14ac:dyDescent="0.3">
      <c r="B420" s="24" t="s">
        <v>610</v>
      </c>
      <c r="C420" s="25" t="s">
        <v>165</v>
      </c>
      <c r="D420" s="33"/>
      <c r="E420" s="33"/>
      <c r="F420" s="34"/>
      <c r="G420" s="34"/>
      <c r="H420" s="35"/>
    </row>
    <row r="421" spans="2:8" ht="39" thickBot="1" x14ac:dyDescent="0.3">
      <c r="B421" s="24" t="s">
        <v>611</v>
      </c>
      <c r="C421" s="29" t="s">
        <v>612</v>
      </c>
      <c r="D421" s="30">
        <v>2020</v>
      </c>
      <c r="E421" s="30">
        <v>0.4</v>
      </c>
      <c r="F421" s="31">
        <v>385</v>
      </c>
      <c r="G421" s="31">
        <v>150</v>
      </c>
      <c r="H421" s="32">
        <v>90.304209999999998</v>
      </c>
    </row>
    <row r="422" spans="2:8" ht="39" thickBot="1" x14ac:dyDescent="0.3">
      <c r="B422" s="24" t="s">
        <v>613</v>
      </c>
      <c r="C422" s="25" t="s">
        <v>187</v>
      </c>
      <c r="D422" s="33"/>
      <c r="E422" s="33"/>
      <c r="F422" s="34"/>
      <c r="G422" s="34"/>
      <c r="H422" s="35"/>
    </row>
    <row r="423" spans="2:8" ht="39" thickBot="1" x14ac:dyDescent="0.3">
      <c r="B423" s="24" t="s">
        <v>614</v>
      </c>
      <c r="C423" s="29" t="s">
        <v>615</v>
      </c>
      <c r="D423" s="30">
        <v>2020</v>
      </c>
      <c r="E423" s="30">
        <v>0.4</v>
      </c>
      <c r="F423" s="31">
        <v>40</v>
      </c>
      <c r="G423" s="31">
        <v>5</v>
      </c>
      <c r="H423" s="32">
        <v>10.271850000000001</v>
      </c>
    </row>
    <row r="424" spans="2:8" ht="39" thickBot="1" x14ac:dyDescent="0.3">
      <c r="B424" s="24" t="s">
        <v>616</v>
      </c>
      <c r="C424" s="40" t="s">
        <v>24</v>
      </c>
      <c r="D424" s="33"/>
      <c r="E424" s="33"/>
      <c r="F424" s="34"/>
      <c r="G424" s="34"/>
      <c r="H424" s="35"/>
    </row>
    <row r="425" spans="2:8" ht="39" thickBot="1" x14ac:dyDescent="0.3">
      <c r="B425" s="28" t="s">
        <v>617</v>
      </c>
      <c r="C425" s="29" t="s">
        <v>618</v>
      </c>
      <c r="D425" s="30">
        <v>2021</v>
      </c>
      <c r="E425" s="30">
        <v>0.22</v>
      </c>
      <c r="F425" s="31">
        <v>80</v>
      </c>
      <c r="G425" s="31">
        <v>3.5</v>
      </c>
      <c r="H425" s="32">
        <v>23.291</v>
      </c>
    </row>
    <row r="426" spans="2:8" ht="39" thickBot="1" x14ac:dyDescent="0.3">
      <c r="B426" s="24" t="s">
        <v>619</v>
      </c>
      <c r="C426" s="25" t="s">
        <v>40</v>
      </c>
      <c r="D426" s="33"/>
      <c r="E426" s="33"/>
      <c r="F426" s="34"/>
      <c r="G426" s="34"/>
      <c r="H426" s="47"/>
    </row>
    <row r="427" spans="2:8" ht="39" thickBot="1" x14ac:dyDescent="0.3">
      <c r="B427" s="24" t="s">
        <v>620</v>
      </c>
      <c r="C427" s="29" t="s">
        <v>621</v>
      </c>
      <c r="D427" s="30">
        <v>2021</v>
      </c>
      <c r="E427" s="30">
        <v>0.22</v>
      </c>
      <c r="F427" s="31">
        <v>17</v>
      </c>
      <c r="G427" s="48">
        <v>5</v>
      </c>
      <c r="H427" s="49">
        <v>4.6848700000000001</v>
      </c>
    </row>
    <row r="428" spans="2:8" ht="39" thickBot="1" x14ac:dyDescent="0.3">
      <c r="B428" s="24" t="s">
        <v>622</v>
      </c>
      <c r="C428" s="25" t="s">
        <v>24</v>
      </c>
      <c r="D428" s="33"/>
      <c r="E428" s="33"/>
      <c r="F428" s="34"/>
      <c r="G428" s="50"/>
      <c r="H428" s="51"/>
    </row>
    <row r="429" spans="2:8" ht="39" thickBot="1" x14ac:dyDescent="0.3">
      <c r="B429" s="24" t="s">
        <v>623</v>
      </c>
      <c r="C429" s="29" t="s">
        <v>624</v>
      </c>
      <c r="D429" s="30">
        <v>2021</v>
      </c>
      <c r="E429" s="30">
        <v>0.22</v>
      </c>
      <c r="F429" s="31">
        <v>30</v>
      </c>
      <c r="G429" s="48">
        <v>2</v>
      </c>
      <c r="H429" s="49">
        <v>6.9049100000000001</v>
      </c>
    </row>
    <row r="430" spans="2:8" ht="39" thickBot="1" x14ac:dyDescent="0.3">
      <c r="B430" s="24" t="s">
        <v>625</v>
      </c>
      <c r="C430" s="25" t="s">
        <v>187</v>
      </c>
      <c r="D430" s="33"/>
      <c r="E430" s="33"/>
      <c r="F430" s="34"/>
      <c r="G430" s="50"/>
      <c r="H430" s="51"/>
    </row>
    <row r="431" spans="2:8" ht="39" thickBot="1" x14ac:dyDescent="0.3">
      <c r="B431" s="24" t="s">
        <v>626</v>
      </c>
      <c r="C431" s="29" t="s">
        <v>627</v>
      </c>
      <c r="D431" s="30">
        <v>2021</v>
      </c>
      <c r="E431" s="30">
        <v>0.22</v>
      </c>
      <c r="F431" s="31">
        <v>40</v>
      </c>
      <c r="G431" s="31">
        <v>2</v>
      </c>
      <c r="H431" s="47">
        <v>7.3102799999999997</v>
      </c>
    </row>
    <row r="432" spans="2:8" ht="39" thickBot="1" x14ac:dyDescent="0.3">
      <c r="B432" s="24" t="s">
        <v>628</v>
      </c>
      <c r="C432" s="25" t="s">
        <v>187</v>
      </c>
      <c r="D432" s="33"/>
      <c r="E432" s="33"/>
      <c r="F432" s="34"/>
      <c r="G432" s="34"/>
      <c r="H432" s="35"/>
    </row>
    <row r="433" spans="2:8" ht="16.5" thickBot="1" x14ac:dyDescent="0.3">
      <c r="B433" s="24"/>
      <c r="C433" s="36"/>
      <c r="D433" s="37"/>
      <c r="E433" s="37"/>
      <c r="F433" s="38"/>
      <c r="G433" s="38"/>
      <c r="H433" s="39"/>
    </row>
    <row r="434" spans="2:8" ht="39" thickBot="1" x14ac:dyDescent="0.3">
      <c r="B434" s="24" t="s">
        <v>629</v>
      </c>
      <c r="C434" s="29" t="s">
        <v>630</v>
      </c>
      <c r="D434" s="30">
        <v>2021</v>
      </c>
      <c r="E434" s="30">
        <v>0.4</v>
      </c>
      <c r="F434" s="31">
        <v>100</v>
      </c>
      <c r="G434" s="31">
        <v>15</v>
      </c>
      <c r="H434" s="32">
        <v>52.432609999999997</v>
      </c>
    </row>
    <row r="435" spans="2:8" ht="39" thickBot="1" x14ac:dyDescent="0.3">
      <c r="B435" s="24" t="s">
        <v>631</v>
      </c>
      <c r="C435" s="25" t="s">
        <v>40</v>
      </c>
      <c r="D435" s="33"/>
      <c r="E435" s="33"/>
      <c r="F435" s="34"/>
      <c r="G435" s="34"/>
      <c r="H435" s="35"/>
    </row>
    <row r="436" spans="2:8" ht="39" thickBot="1" x14ac:dyDescent="0.3">
      <c r="B436" s="24" t="s">
        <v>632</v>
      </c>
      <c r="C436" s="29" t="s">
        <v>633</v>
      </c>
      <c r="D436" s="30">
        <v>2021</v>
      </c>
      <c r="E436" s="30">
        <v>0.22</v>
      </c>
      <c r="F436" s="31">
        <v>25</v>
      </c>
      <c r="G436" s="31">
        <v>7</v>
      </c>
      <c r="H436" s="32">
        <v>6.0574000000000003</v>
      </c>
    </row>
    <row r="437" spans="2:8" ht="39" thickBot="1" x14ac:dyDescent="0.3">
      <c r="B437" s="24" t="s">
        <v>634</v>
      </c>
      <c r="C437" s="25" t="s">
        <v>24</v>
      </c>
      <c r="D437" s="33"/>
      <c r="E437" s="33"/>
      <c r="F437" s="34"/>
      <c r="G437" s="34"/>
      <c r="H437" s="35"/>
    </row>
    <row r="438" spans="2:8" ht="39" thickBot="1" x14ac:dyDescent="0.3">
      <c r="B438" s="24" t="s">
        <v>635</v>
      </c>
      <c r="C438" s="29" t="s">
        <v>636</v>
      </c>
      <c r="D438" s="30">
        <v>2021</v>
      </c>
      <c r="E438" s="30">
        <v>0.22</v>
      </c>
      <c r="F438" s="31">
        <v>7.5</v>
      </c>
      <c r="G438" s="31">
        <v>2</v>
      </c>
      <c r="H438" s="32">
        <v>3.5192000000000001</v>
      </c>
    </row>
    <row r="439" spans="2:8" ht="39" thickBot="1" x14ac:dyDescent="0.3">
      <c r="B439" s="24" t="s">
        <v>637</v>
      </c>
      <c r="C439" s="25" t="s">
        <v>24</v>
      </c>
      <c r="D439" s="33"/>
      <c r="E439" s="33"/>
      <c r="F439" s="34"/>
      <c r="G439" s="34"/>
      <c r="H439" s="35"/>
    </row>
    <row r="440" spans="2:8" ht="39" thickBot="1" x14ac:dyDescent="0.3">
      <c r="B440" s="24" t="s">
        <v>638</v>
      </c>
      <c r="C440" s="29" t="s">
        <v>639</v>
      </c>
      <c r="D440" s="30">
        <v>2021</v>
      </c>
      <c r="E440" s="30">
        <v>0.4</v>
      </c>
      <c r="F440" s="31">
        <v>38</v>
      </c>
      <c r="G440" s="31">
        <v>15</v>
      </c>
      <c r="H440" s="32">
        <v>12.5298</v>
      </c>
    </row>
    <row r="441" spans="2:8" ht="39" thickBot="1" x14ac:dyDescent="0.3">
      <c r="B441" s="24" t="s">
        <v>640</v>
      </c>
      <c r="C441" s="25" t="s">
        <v>24</v>
      </c>
      <c r="D441" s="33"/>
      <c r="E441" s="33"/>
      <c r="F441" s="34"/>
      <c r="G441" s="34"/>
      <c r="H441" s="35"/>
    </row>
    <row r="442" spans="2:8" ht="39" thickBot="1" x14ac:dyDescent="0.3">
      <c r="B442" s="24" t="s">
        <v>641</v>
      </c>
      <c r="C442" s="29" t="s">
        <v>642</v>
      </c>
      <c r="D442" s="30">
        <v>2021</v>
      </c>
      <c r="E442" s="30">
        <v>0.22</v>
      </c>
      <c r="F442" s="31">
        <v>20</v>
      </c>
      <c r="G442" s="31">
        <v>10</v>
      </c>
      <c r="H442" s="32">
        <v>7.1396800000000002</v>
      </c>
    </row>
    <row r="443" spans="2:8" ht="39" thickBot="1" x14ac:dyDescent="0.3">
      <c r="B443" s="24" t="s">
        <v>643</v>
      </c>
      <c r="C443" s="25" t="s">
        <v>24</v>
      </c>
      <c r="D443" s="33"/>
      <c r="E443" s="33"/>
      <c r="F443" s="34"/>
      <c r="G443" s="34"/>
      <c r="H443" s="35"/>
    </row>
    <row r="444" spans="2:8" ht="39" thickBot="1" x14ac:dyDescent="0.3">
      <c r="B444" s="24" t="s">
        <v>644</v>
      </c>
      <c r="C444" s="29" t="s">
        <v>645</v>
      </c>
      <c r="D444" s="30">
        <v>2021</v>
      </c>
      <c r="E444" s="30">
        <v>0.22</v>
      </c>
      <c r="F444" s="31">
        <v>32</v>
      </c>
      <c r="G444" s="31">
        <v>2</v>
      </c>
      <c r="H444" s="32">
        <v>7.6433333333333344</v>
      </c>
    </row>
    <row r="445" spans="2:8" ht="39" thickBot="1" x14ac:dyDescent="0.3">
      <c r="B445" s="24" t="s">
        <v>646</v>
      </c>
      <c r="C445" s="25" t="s">
        <v>187</v>
      </c>
      <c r="D445" s="33"/>
      <c r="E445" s="33"/>
      <c r="F445" s="34"/>
      <c r="G445" s="34"/>
      <c r="H445" s="35"/>
    </row>
    <row r="446" spans="2:8" ht="39" thickBot="1" x14ac:dyDescent="0.3">
      <c r="B446" s="24" t="s">
        <v>647</v>
      </c>
      <c r="C446" s="29" t="s">
        <v>648</v>
      </c>
      <c r="D446" s="30">
        <v>2021</v>
      </c>
      <c r="E446" s="30">
        <v>0.22</v>
      </c>
      <c r="F446" s="31">
        <v>16</v>
      </c>
      <c r="G446" s="31">
        <v>2</v>
      </c>
      <c r="H446" s="32">
        <v>4.9258333333333333</v>
      </c>
    </row>
    <row r="447" spans="2:8" ht="39" thickBot="1" x14ac:dyDescent="0.3">
      <c r="B447" s="24" t="s">
        <v>649</v>
      </c>
      <c r="C447" s="25" t="s">
        <v>24</v>
      </c>
      <c r="D447" s="33"/>
      <c r="E447" s="33"/>
      <c r="F447" s="34"/>
      <c r="G447" s="34"/>
      <c r="H447" s="35"/>
    </row>
    <row r="448" spans="2:8" ht="39" thickBot="1" x14ac:dyDescent="0.3">
      <c r="B448" s="24" t="s">
        <v>650</v>
      </c>
      <c r="C448" s="29" t="s">
        <v>651</v>
      </c>
      <c r="D448" s="30">
        <v>2021</v>
      </c>
      <c r="E448" s="30">
        <v>0.22</v>
      </c>
      <c r="F448" s="31">
        <v>27</v>
      </c>
      <c r="G448" s="31">
        <v>2</v>
      </c>
      <c r="H448" s="32">
        <v>5.6258333333333335</v>
      </c>
    </row>
    <row r="449" spans="2:8" ht="39" thickBot="1" x14ac:dyDescent="0.3">
      <c r="B449" s="24" t="s">
        <v>652</v>
      </c>
      <c r="C449" s="25" t="s">
        <v>24</v>
      </c>
      <c r="D449" s="33"/>
      <c r="E449" s="33"/>
      <c r="F449" s="34"/>
      <c r="G449" s="34"/>
      <c r="H449" s="35"/>
    </row>
    <row r="450" spans="2:8" ht="51.75" thickBot="1" x14ac:dyDescent="0.3">
      <c r="B450" s="24" t="s">
        <v>653</v>
      </c>
      <c r="C450" s="29" t="s">
        <v>654</v>
      </c>
      <c r="D450" s="30">
        <v>2021</v>
      </c>
      <c r="E450" s="30">
        <v>0.4</v>
      </c>
      <c r="F450" s="31">
        <v>37</v>
      </c>
      <c r="G450" s="31">
        <v>15</v>
      </c>
      <c r="H450" s="32">
        <v>14.000000000000002</v>
      </c>
    </row>
    <row r="451" spans="2:8" ht="39" thickBot="1" x14ac:dyDescent="0.3">
      <c r="B451" s="24" t="s">
        <v>655</v>
      </c>
      <c r="C451" s="25" t="s">
        <v>24</v>
      </c>
      <c r="D451" s="33"/>
      <c r="E451" s="33"/>
      <c r="F451" s="34"/>
      <c r="G451" s="34"/>
      <c r="H451" s="35"/>
    </row>
    <row r="452" spans="2:8" ht="39" thickBot="1" x14ac:dyDescent="0.3">
      <c r="B452" s="24" t="s">
        <v>656</v>
      </c>
      <c r="C452" s="29" t="s">
        <v>657</v>
      </c>
      <c r="D452" s="30">
        <v>2021</v>
      </c>
      <c r="E452" s="30">
        <v>0.22</v>
      </c>
      <c r="F452" s="31">
        <v>53</v>
      </c>
      <c r="G452" s="31">
        <v>2</v>
      </c>
      <c r="H452" s="32">
        <v>20.319166666666668</v>
      </c>
    </row>
    <row r="453" spans="2:8" ht="39" thickBot="1" x14ac:dyDescent="0.3">
      <c r="B453" s="24" t="s">
        <v>658</v>
      </c>
      <c r="C453" s="25" t="s">
        <v>40</v>
      </c>
      <c r="D453" s="33"/>
      <c r="E453" s="33"/>
      <c r="F453" s="34"/>
      <c r="G453" s="34"/>
      <c r="H453" s="35"/>
    </row>
    <row r="454" spans="2:8" ht="39" thickBot="1" x14ac:dyDescent="0.3">
      <c r="B454" s="24" t="s">
        <v>659</v>
      </c>
      <c r="C454" s="29" t="s">
        <v>660</v>
      </c>
      <c r="D454" s="30">
        <v>2021</v>
      </c>
      <c r="E454" s="30">
        <v>0.22</v>
      </c>
      <c r="F454" s="31">
        <v>450</v>
      </c>
      <c r="G454" s="31">
        <v>5</v>
      </c>
      <c r="H454" s="32">
        <v>392.125</v>
      </c>
    </row>
    <row r="455" spans="2:8" ht="39" thickBot="1" x14ac:dyDescent="0.3">
      <c r="B455" s="24" t="s">
        <v>661</v>
      </c>
      <c r="C455" s="25" t="s">
        <v>40</v>
      </c>
      <c r="D455" s="33"/>
      <c r="E455" s="33"/>
      <c r="F455" s="34"/>
      <c r="G455" s="34"/>
      <c r="H455" s="35"/>
    </row>
    <row r="456" spans="2:8" ht="39" thickBot="1" x14ac:dyDescent="0.3">
      <c r="B456" s="24" t="s">
        <v>662</v>
      </c>
      <c r="C456" s="29" t="s">
        <v>663</v>
      </c>
      <c r="D456" s="30">
        <v>2021</v>
      </c>
      <c r="E456" s="30">
        <v>0.22</v>
      </c>
      <c r="F456" s="31">
        <v>8</v>
      </c>
      <c r="G456" s="31">
        <v>7</v>
      </c>
      <c r="H456" s="32">
        <v>3.18</v>
      </c>
    </row>
    <row r="457" spans="2:8" ht="39" thickBot="1" x14ac:dyDescent="0.3">
      <c r="B457" s="24" t="s">
        <v>664</v>
      </c>
      <c r="C457" s="25" t="s">
        <v>24</v>
      </c>
      <c r="D457" s="33"/>
      <c r="E457" s="33"/>
      <c r="F457" s="34"/>
      <c r="G457" s="34"/>
      <c r="H457" s="35"/>
    </row>
    <row r="458" spans="2:8" ht="39" thickBot="1" x14ac:dyDescent="0.3">
      <c r="B458" s="24" t="s">
        <v>665</v>
      </c>
      <c r="C458" s="29" t="s">
        <v>666</v>
      </c>
      <c r="D458" s="30">
        <v>2021</v>
      </c>
      <c r="E458" s="30">
        <v>0.22</v>
      </c>
      <c r="F458" s="31">
        <v>8</v>
      </c>
      <c r="G458" s="31">
        <v>5</v>
      </c>
      <c r="H458" s="32">
        <v>3.18</v>
      </c>
    </row>
    <row r="459" spans="2:8" ht="39" thickBot="1" x14ac:dyDescent="0.3">
      <c r="B459" s="24" t="s">
        <v>667</v>
      </c>
      <c r="C459" s="25" t="s">
        <v>24</v>
      </c>
      <c r="D459" s="33"/>
      <c r="E459" s="33"/>
      <c r="F459" s="34"/>
      <c r="G459" s="34"/>
      <c r="H459" s="35"/>
    </row>
    <row r="460" spans="2:8" ht="39" thickBot="1" x14ac:dyDescent="0.3">
      <c r="B460" s="24" t="s">
        <v>668</v>
      </c>
      <c r="C460" s="29" t="s">
        <v>669</v>
      </c>
      <c r="D460" s="30">
        <v>2021</v>
      </c>
      <c r="E460" s="30">
        <v>0.22</v>
      </c>
      <c r="F460" s="31">
        <v>8</v>
      </c>
      <c r="G460" s="31">
        <v>5</v>
      </c>
      <c r="H460" s="32">
        <v>3.18</v>
      </c>
    </row>
    <row r="461" spans="2:8" ht="39" thickBot="1" x14ac:dyDescent="0.3">
      <c r="B461" s="24" t="s">
        <v>670</v>
      </c>
      <c r="C461" s="25" t="s">
        <v>24</v>
      </c>
      <c r="D461" s="33"/>
      <c r="E461" s="33"/>
      <c r="F461" s="34"/>
      <c r="G461" s="34"/>
      <c r="H461" s="35"/>
    </row>
    <row r="462" spans="2:8" ht="39" thickBot="1" x14ac:dyDescent="0.3">
      <c r="B462" s="24" t="s">
        <v>671</v>
      </c>
      <c r="C462" s="29" t="s">
        <v>672</v>
      </c>
      <c r="D462" s="30">
        <v>2021</v>
      </c>
      <c r="E462" s="30">
        <v>0.22</v>
      </c>
      <c r="F462" s="31">
        <v>8</v>
      </c>
      <c r="G462" s="31">
        <v>5</v>
      </c>
      <c r="H462" s="32">
        <v>3.18</v>
      </c>
    </row>
    <row r="463" spans="2:8" ht="39" thickBot="1" x14ac:dyDescent="0.3">
      <c r="B463" s="24" t="s">
        <v>673</v>
      </c>
      <c r="C463" s="25" t="s">
        <v>24</v>
      </c>
      <c r="D463" s="33"/>
      <c r="E463" s="33"/>
      <c r="F463" s="34"/>
      <c r="G463" s="34"/>
      <c r="H463" s="35"/>
    </row>
    <row r="464" spans="2:8" ht="39" thickBot="1" x14ac:dyDescent="0.3">
      <c r="B464" s="24" t="s">
        <v>674</v>
      </c>
      <c r="C464" s="29" t="s">
        <v>675</v>
      </c>
      <c r="D464" s="30">
        <v>2021</v>
      </c>
      <c r="E464" s="30">
        <v>0.22</v>
      </c>
      <c r="F464" s="31">
        <v>117</v>
      </c>
      <c r="G464" s="31">
        <v>3</v>
      </c>
      <c r="H464" s="32">
        <v>64.31</v>
      </c>
    </row>
    <row r="465" spans="2:8" ht="39" thickBot="1" x14ac:dyDescent="0.3">
      <c r="B465" s="24" t="s">
        <v>676</v>
      </c>
      <c r="C465" s="25" t="s">
        <v>187</v>
      </c>
      <c r="D465" s="33"/>
      <c r="E465" s="33"/>
      <c r="F465" s="34"/>
      <c r="G465" s="34"/>
      <c r="H465" s="35"/>
    </row>
    <row r="466" spans="2:8" ht="16.5" thickBot="1" x14ac:dyDescent="0.3">
      <c r="B466" s="24"/>
      <c r="C466" s="36"/>
      <c r="D466" s="37"/>
      <c r="E466" s="37"/>
      <c r="F466" s="38"/>
      <c r="G466" s="38"/>
      <c r="H466" s="39"/>
    </row>
    <row r="467" spans="2:8" ht="16.5" thickBot="1" x14ac:dyDescent="0.3">
      <c r="B467" s="24"/>
      <c r="C467" s="36"/>
      <c r="D467" s="37"/>
      <c r="E467" s="37"/>
      <c r="F467" s="38"/>
      <c r="G467" s="38"/>
      <c r="H467" s="39"/>
    </row>
    <row r="468" spans="2:8" ht="39" thickBot="1" x14ac:dyDescent="0.3">
      <c r="B468" s="24" t="s">
        <v>677</v>
      </c>
      <c r="C468" s="29" t="s">
        <v>678</v>
      </c>
      <c r="D468" s="30">
        <v>2021</v>
      </c>
      <c r="E468" s="30">
        <v>0.22</v>
      </c>
      <c r="F468" s="31">
        <v>8</v>
      </c>
      <c r="G468" s="31">
        <v>2</v>
      </c>
      <c r="H468" s="32">
        <v>3.18</v>
      </c>
    </row>
    <row r="469" spans="2:8" ht="39" thickBot="1" x14ac:dyDescent="0.3">
      <c r="B469" s="24" t="s">
        <v>679</v>
      </c>
      <c r="C469" s="25" t="s">
        <v>24</v>
      </c>
      <c r="D469" s="33"/>
      <c r="E469" s="33"/>
      <c r="F469" s="34"/>
      <c r="G469" s="34"/>
      <c r="H469" s="35"/>
    </row>
    <row r="470" spans="2:8" ht="39" thickBot="1" x14ac:dyDescent="0.3">
      <c r="B470" s="24" t="s">
        <v>680</v>
      </c>
      <c r="C470" s="29" t="s">
        <v>681</v>
      </c>
      <c r="D470" s="30">
        <v>2021</v>
      </c>
      <c r="E470" s="30">
        <v>0.22</v>
      </c>
      <c r="F470" s="31">
        <v>8</v>
      </c>
      <c r="G470" s="31">
        <v>2</v>
      </c>
      <c r="H470" s="32">
        <v>3.18</v>
      </c>
    </row>
    <row r="471" spans="2:8" ht="39" thickBot="1" x14ac:dyDescent="0.3">
      <c r="B471" s="24" t="s">
        <v>682</v>
      </c>
      <c r="C471" s="25" t="s">
        <v>24</v>
      </c>
      <c r="D471" s="33"/>
      <c r="E471" s="33"/>
      <c r="F471" s="34"/>
      <c r="G471" s="34"/>
      <c r="H471" s="35"/>
    </row>
    <row r="472" spans="2:8" ht="39" thickBot="1" x14ac:dyDescent="0.3">
      <c r="B472" s="24" t="s">
        <v>683</v>
      </c>
      <c r="C472" s="29" t="s">
        <v>684</v>
      </c>
      <c r="D472" s="30">
        <v>2021</v>
      </c>
      <c r="E472" s="30">
        <v>0.22</v>
      </c>
      <c r="F472" s="31">
        <v>8</v>
      </c>
      <c r="G472" s="31">
        <v>3</v>
      </c>
      <c r="H472" s="32">
        <v>3.18</v>
      </c>
    </row>
    <row r="473" spans="2:8" ht="39" thickBot="1" x14ac:dyDescent="0.3">
      <c r="B473" s="24" t="s">
        <v>685</v>
      </c>
      <c r="C473" s="25" t="s">
        <v>24</v>
      </c>
      <c r="D473" s="33"/>
      <c r="E473" s="33"/>
      <c r="F473" s="34"/>
      <c r="G473" s="34"/>
      <c r="H473" s="35"/>
    </row>
    <row r="474" spans="2:8" ht="39" thickBot="1" x14ac:dyDescent="0.3">
      <c r="B474" s="24" t="s">
        <v>686</v>
      </c>
      <c r="C474" s="29" t="s">
        <v>687</v>
      </c>
      <c r="D474" s="30">
        <v>2021</v>
      </c>
      <c r="E474" s="30">
        <v>0.22</v>
      </c>
      <c r="F474" s="31">
        <f>34+8</f>
        <v>42</v>
      </c>
      <c r="G474" s="31">
        <v>3</v>
      </c>
      <c r="H474" s="32">
        <v>23.301666666666666</v>
      </c>
    </row>
    <row r="475" spans="2:8" ht="39" thickBot="1" x14ac:dyDescent="0.3">
      <c r="B475" s="24" t="s">
        <v>688</v>
      </c>
      <c r="C475" s="25" t="s">
        <v>40</v>
      </c>
      <c r="D475" s="33"/>
      <c r="E475" s="33"/>
      <c r="F475" s="34"/>
      <c r="G475" s="34"/>
      <c r="H475" s="35"/>
    </row>
    <row r="476" spans="2:8" ht="39" thickBot="1" x14ac:dyDescent="0.3">
      <c r="B476" s="24" t="s">
        <v>689</v>
      </c>
      <c r="C476" s="29" t="s">
        <v>690</v>
      </c>
      <c r="D476" s="30">
        <v>2021</v>
      </c>
      <c r="E476" s="30">
        <v>0.22</v>
      </c>
      <c r="F476" s="31">
        <f>35+8</f>
        <v>43</v>
      </c>
      <c r="G476" s="31">
        <v>2</v>
      </c>
      <c r="H476" s="32">
        <v>23.509166666666665</v>
      </c>
    </row>
    <row r="477" spans="2:8" ht="39" thickBot="1" x14ac:dyDescent="0.3">
      <c r="B477" s="24" t="s">
        <v>691</v>
      </c>
      <c r="C477" s="25" t="s">
        <v>40</v>
      </c>
      <c r="D477" s="33"/>
      <c r="E477" s="33"/>
      <c r="F477" s="34"/>
      <c r="G477" s="34"/>
      <c r="H477" s="35"/>
    </row>
    <row r="478" spans="2:8" ht="39" thickBot="1" x14ac:dyDescent="0.3">
      <c r="B478" s="24" t="s">
        <v>692</v>
      </c>
      <c r="C478" s="29" t="s">
        <v>693</v>
      </c>
      <c r="D478" s="30">
        <v>2021</v>
      </c>
      <c r="E478" s="30">
        <v>0.22</v>
      </c>
      <c r="F478" s="31">
        <v>8</v>
      </c>
      <c r="G478" s="31">
        <v>10</v>
      </c>
      <c r="H478" s="32">
        <v>3.18</v>
      </c>
    </row>
    <row r="479" spans="2:8" ht="39" thickBot="1" x14ac:dyDescent="0.3">
      <c r="B479" s="24" t="s">
        <v>694</v>
      </c>
      <c r="C479" s="25" t="s">
        <v>24</v>
      </c>
      <c r="D479" s="33"/>
      <c r="E479" s="33"/>
      <c r="F479" s="34"/>
      <c r="G479" s="34"/>
      <c r="H479" s="35"/>
    </row>
    <row r="480" spans="2:8" ht="39" thickBot="1" x14ac:dyDescent="0.3">
      <c r="B480" s="24" t="s">
        <v>695</v>
      </c>
      <c r="C480" s="29" t="s">
        <v>696</v>
      </c>
      <c r="D480" s="30">
        <v>2021</v>
      </c>
      <c r="E480" s="30">
        <v>0.4</v>
      </c>
      <c r="F480" s="31">
        <v>26</v>
      </c>
      <c r="G480" s="31">
        <v>15</v>
      </c>
      <c r="H480" s="32">
        <v>19.211666666666666</v>
      </c>
    </row>
    <row r="481" spans="2:8" ht="39" thickBot="1" x14ac:dyDescent="0.3">
      <c r="B481" s="24" t="s">
        <v>697</v>
      </c>
      <c r="C481" s="25" t="s">
        <v>40</v>
      </c>
      <c r="D481" s="33"/>
      <c r="E481" s="33"/>
      <c r="F481" s="34"/>
      <c r="G481" s="34"/>
      <c r="H481" s="35"/>
    </row>
    <row r="482" spans="2:8" ht="39" thickBot="1" x14ac:dyDescent="0.3">
      <c r="B482" s="24" t="s">
        <v>698</v>
      </c>
      <c r="C482" s="29" t="s">
        <v>699</v>
      </c>
      <c r="D482" s="30">
        <v>2021</v>
      </c>
      <c r="E482" s="30">
        <v>0.22</v>
      </c>
      <c r="F482" s="31">
        <v>27</v>
      </c>
      <c r="G482" s="31">
        <v>3</v>
      </c>
      <c r="H482" s="32">
        <v>4.9058333333333328</v>
      </c>
    </row>
    <row r="483" spans="2:8" ht="39" thickBot="1" x14ac:dyDescent="0.3">
      <c r="B483" s="24" t="s">
        <v>700</v>
      </c>
      <c r="C483" s="25" t="s">
        <v>24</v>
      </c>
      <c r="D483" s="33"/>
      <c r="E483" s="33"/>
      <c r="F483" s="34"/>
      <c r="G483" s="34"/>
      <c r="H483" s="35"/>
    </row>
    <row r="484" spans="2:8" ht="39" thickBot="1" x14ac:dyDescent="0.3">
      <c r="B484" s="24" t="s">
        <v>701</v>
      </c>
      <c r="C484" s="29" t="s">
        <v>702</v>
      </c>
      <c r="D484" s="30">
        <v>2021</v>
      </c>
      <c r="E484" s="30">
        <v>0.4</v>
      </c>
      <c r="F484" s="31">
        <v>15</v>
      </c>
      <c r="G484" s="31">
        <v>15</v>
      </c>
      <c r="H484" s="32">
        <v>8.7899999999999991</v>
      </c>
    </row>
    <row r="485" spans="2:8" ht="39" thickBot="1" x14ac:dyDescent="0.3">
      <c r="B485" s="24" t="s">
        <v>703</v>
      </c>
      <c r="C485" s="25" t="s">
        <v>24</v>
      </c>
      <c r="D485" s="33"/>
      <c r="E485" s="33"/>
      <c r="F485" s="34"/>
      <c r="G485" s="34"/>
      <c r="H485" s="35"/>
    </row>
    <row r="486" spans="2:8" ht="39" thickBot="1" x14ac:dyDescent="0.3">
      <c r="B486" s="24" t="s">
        <v>704</v>
      </c>
      <c r="C486" s="29" t="s">
        <v>705</v>
      </c>
      <c r="D486" s="30">
        <v>2021</v>
      </c>
      <c r="E486" s="30">
        <v>0.22</v>
      </c>
      <c r="F486" s="31">
        <v>8</v>
      </c>
      <c r="G486" s="31">
        <v>5</v>
      </c>
      <c r="H486" s="32">
        <v>4.226</v>
      </c>
    </row>
    <row r="487" spans="2:8" ht="39" thickBot="1" x14ac:dyDescent="0.3">
      <c r="B487" s="24" t="s">
        <v>706</v>
      </c>
      <c r="C487" s="25" t="s">
        <v>24</v>
      </c>
      <c r="D487" s="33"/>
      <c r="E487" s="33"/>
      <c r="F487" s="34"/>
      <c r="G487" s="34"/>
      <c r="H487" s="35"/>
    </row>
    <row r="488" spans="2:8" ht="39" thickBot="1" x14ac:dyDescent="0.3">
      <c r="B488" s="24" t="s">
        <v>707</v>
      </c>
      <c r="C488" s="29" t="s">
        <v>708</v>
      </c>
      <c r="D488" s="30">
        <v>2021</v>
      </c>
      <c r="E488" s="30">
        <v>0.22</v>
      </c>
      <c r="F488" s="31">
        <v>8</v>
      </c>
      <c r="G488" s="31">
        <v>7</v>
      </c>
      <c r="H488" s="32">
        <v>4.226</v>
      </c>
    </row>
    <row r="489" spans="2:8" ht="39" thickBot="1" x14ac:dyDescent="0.3">
      <c r="B489" s="24" t="s">
        <v>709</v>
      </c>
      <c r="C489" s="25" t="s">
        <v>24</v>
      </c>
      <c r="D489" s="33"/>
      <c r="E489" s="33"/>
      <c r="F489" s="34"/>
      <c r="G489" s="34"/>
      <c r="H489" s="35"/>
    </row>
    <row r="490" spans="2:8" ht="39" thickBot="1" x14ac:dyDescent="0.3">
      <c r="B490" s="24" t="s">
        <v>710</v>
      </c>
      <c r="C490" s="29" t="s">
        <v>711</v>
      </c>
      <c r="D490" s="30">
        <v>2021</v>
      </c>
      <c r="E490" s="30">
        <v>0.22</v>
      </c>
      <c r="F490" s="31">
        <v>8</v>
      </c>
      <c r="G490" s="31">
        <v>2</v>
      </c>
      <c r="H490" s="32">
        <v>4.226</v>
      </c>
    </row>
    <row r="491" spans="2:8" ht="39" thickBot="1" x14ac:dyDescent="0.3">
      <c r="B491" s="24" t="s">
        <v>712</v>
      </c>
      <c r="C491" s="25" t="s">
        <v>24</v>
      </c>
      <c r="D491" s="33"/>
      <c r="E491" s="33"/>
      <c r="F491" s="34"/>
      <c r="G491" s="34"/>
      <c r="H491" s="35"/>
    </row>
    <row r="492" spans="2:8" ht="39" thickBot="1" x14ac:dyDescent="0.3">
      <c r="B492" s="24" t="s">
        <v>713</v>
      </c>
      <c r="C492" s="29" t="s">
        <v>714</v>
      </c>
      <c r="D492" s="30">
        <v>2021</v>
      </c>
      <c r="E492" s="30">
        <v>0.22</v>
      </c>
      <c r="F492" s="31">
        <v>55</v>
      </c>
      <c r="G492" s="31">
        <v>3</v>
      </c>
      <c r="H492" s="32">
        <v>19.856000000000002</v>
      </c>
    </row>
    <row r="493" spans="2:8" ht="39" thickBot="1" x14ac:dyDescent="0.3">
      <c r="B493" s="24" t="s">
        <v>715</v>
      </c>
      <c r="C493" s="25" t="s">
        <v>40</v>
      </c>
      <c r="D493" s="33"/>
      <c r="E493" s="33"/>
      <c r="F493" s="34"/>
      <c r="G493" s="34"/>
      <c r="H493" s="35"/>
    </row>
    <row r="494" spans="2:8" ht="39" thickBot="1" x14ac:dyDescent="0.3">
      <c r="B494" s="24" t="s">
        <v>716</v>
      </c>
      <c r="C494" s="29" t="s">
        <v>717</v>
      </c>
      <c r="D494" s="30">
        <v>2021</v>
      </c>
      <c r="E494" s="30">
        <v>0.22</v>
      </c>
      <c r="F494" s="31">
        <v>8</v>
      </c>
      <c r="G494" s="31">
        <v>15</v>
      </c>
      <c r="H494" s="32">
        <v>4.226</v>
      </c>
    </row>
    <row r="495" spans="2:8" ht="39" thickBot="1" x14ac:dyDescent="0.3">
      <c r="B495" s="24" t="s">
        <v>718</v>
      </c>
      <c r="C495" s="25" t="s">
        <v>24</v>
      </c>
      <c r="D495" s="33"/>
      <c r="E495" s="33"/>
      <c r="F495" s="34"/>
      <c r="G495" s="34"/>
      <c r="H495" s="35"/>
    </row>
    <row r="496" spans="2:8" ht="39" thickBot="1" x14ac:dyDescent="0.3">
      <c r="B496" s="24" t="s">
        <v>719</v>
      </c>
      <c r="C496" s="29" t="s">
        <v>720</v>
      </c>
      <c r="D496" s="30">
        <v>2021</v>
      </c>
      <c r="E496" s="30">
        <v>0.22</v>
      </c>
      <c r="F496" s="31">
        <v>15</v>
      </c>
      <c r="G496" s="31">
        <v>5</v>
      </c>
      <c r="H496" s="32">
        <v>5.4349999999999996</v>
      </c>
    </row>
    <row r="497" spans="2:8" ht="39" thickBot="1" x14ac:dyDescent="0.3">
      <c r="B497" s="24" t="s">
        <v>721</v>
      </c>
      <c r="C497" s="25" t="s">
        <v>24</v>
      </c>
      <c r="D497" s="33"/>
      <c r="E497" s="33"/>
      <c r="F497" s="34"/>
      <c r="G497" s="34"/>
      <c r="H497" s="35"/>
    </row>
    <row r="498" spans="2:8" ht="39" thickBot="1" x14ac:dyDescent="0.3">
      <c r="B498" s="24" t="s">
        <v>722</v>
      </c>
      <c r="C498" s="29" t="s">
        <v>723</v>
      </c>
      <c r="D498" s="30">
        <v>2021</v>
      </c>
      <c r="E498" s="30">
        <v>0.22</v>
      </c>
      <c r="F498" s="31">
        <v>8</v>
      </c>
      <c r="G498" s="31">
        <v>4</v>
      </c>
      <c r="H498" s="32">
        <v>4.226</v>
      </c>
    </row>
    <row r="499" spans="2:8" ht="39" thickBot="1" x14ac:dyDescent="0.3">
      <c r="B499" s="24" t="s">
        <v>724</v>
      </c>
      <c r="C499" s="25" t="s">
        <v>24</v>
      </c>
      <c r="D499" s="33"/>
      <c r="E499" s="33"/>
      <c r="F499" s="34"/>
      <c r="G499" s="34"/>
      <c r="H499" s="35"/>
    </row>
    <row r="500" spans="2:8" ht="16.5" thickBot="1" x14ac:dyDescent="0.3">
      <c r="B500" s="24"/>
      <c r="C500" s="36"/>
      <c r="D500" s="37"/>
      <c r="E500" s="37"/>
      <c r="F500" s="38"/>
      <c r="G500" s="38"/>
      <c r="H500" s="39"/>
    </row>
    <row r="501" spans="2:8" ht="39" thickBot="1" x14ac:dyDescent="0.3">
      <c r="B501" s="24" t="s">
        <v>725</v>
      </c>
      <c r="C501" s="29" t="s">
        <v>726</v>
      </c>
      <c r="D501" s="30">
        <v>2021</v>
      </c>
      <c r="E501" s="30">
        <v>0.4</v>
      </c>
      <c r="F501" s="31">
        <v>2</v>
      </c>
      <c r="G501" s="31">
        <v>10</v>
      </c>
      <c r="H501" s="32">
        <v>2.1429999999999998</v>
      </c>
    </row>
    <row r="502" spans="2:8" ht="39" thickBot="1" x14ac:dyDescent="0.3">
      <c r="B502" s="24" t="s">
        <v>727</v>
      </c>
      <c r="C502" s="25" t="s">
        <v>24</v>
      </c>
      <c r="D502" s="33"/>
      <c r="E502" s="33"/>
      <c r="F502" s="34"/>
      <c r="G502" s="34"/>
      <c r="H502" s="35"/>
    </row>
    <row r="503" spans="2:8" ht="39" thickBot="1" x14ac:dyDescent="0.3">
      <c r="B503" s="24" t="s">
        <v>728</v>
      </c>
      <c r="C503" s="29" t="s">
        <v>729</v>
      </c>
      <c r="D503" s="30">
        <v>2021</v>
      </c>
      <c r="E503" s="30">
        <v>0.22</v>
      </c>
      <c r="F503" s="31">
        <f>0.053295*1000</f>
        <v>53.295000000000002</v>
      </c>
      <c r="G503" s="31">
        <v>5</v>
      </c>
      <c r="H503" s="32">
        <v>7.3470000000000004</v>
      </c>
    </row>
    <row r="504" spans="2:8" ht="39" thickBot="1" x14ac:dyDescent="0.3">
      <c r="B504" s="24" t="s">
        <v>730</v>
      </c>
      <c r="C504" s="25" t="s">
        <v>187</v>
      </c>
      <c r="D504" s="33"/>
      <c r="E504" s="33"/>
      <c r="F504" s="34"/>
      <c r="G504" s="34"/>
      <c r="H504" s="35"/>
    </row>
    <row r="505" spans="2:8" ht="39" thickBot="1" x14ac:dyDescent="0.3">
      <c r="B505" s="24" t="s">
        <v>731</v>
      </c>
      <c r="C505" s="29" t="s">
        <v>732</v>
      </c>
      <c r="D505" s="30">
        <v>2021</v>
      </c>
      <c r="E505" s="30">
        <v>0.22</v>
      </c>
      <c r="F505" s="31">
        <f>0.031977*1000</f>
        <v>31.976999999999997</v>
      </c>
      <c r="G505" s="31">
        <v>7</v>
      </c>
      <c r="H505" s="32">
        <v>6.6929999999999996</v>
      </c>
    </row>
    <row r="506" spans="2:8" ht="39" thickBot="1" x14ac:dyDescent="0.3">
      <c r="B506" s="24" t="s">
        <v>733</v>
      </c>
      <c r="C506" s="25" t="s">
        <v>187</v>
      </c>
      <c r="D506" s="33"/>
      <c r="E506" s="33"/>
      <c r="F506" s="34"/>
      <c r="G506" s="34"/>
      <c r="H506" s="35"/>
    </row>
    <row r="507" spans="2:8" ht="39" thickBot="1" x14ac:dyDescent="0.3">
      <c r="B507" s="24" t="s">
        <v>734</v>
      </c>
      <c r="C507" s="29" t="s">
        <v>735</v>
      </c>
      <c r="D507" s="30">
        <v>2021</v>
      </c>
      <c r="E507" s="30">
        <v>0.22</v>
      </c>
      <c r="F507" s="31">
        <f>0.02132*1000</f>
        <v>21.32</v>
      </c>
      <c r="G507" s="31">
        <v>2</v>
      </c>
      <c r="H507" s="32">
        <v>5.2350000000000003</v>
      </c>
    </row>
    <row r="508" spans="2:8" ht="39" thickBot="1" x14ac:dyDescent="0.3">
      <c r="B508" s="24" t="s">
        <v>736</v>
      </c>
      <c r="C508" s="25" t="s">
        <v>24</v>
      </c>
      <c r="D508" s="33"/>
      <c r="E508" s="33"/>
      <c r="F508" s="34"/>
      <c r="G508" s="34"/>
      <c r="H508" s="35"/>
    </row>
    <row r="509" spans="2:8" ht="39" thickBot="1" x14ac:dyDescent="0.3">
      <c r="B509" s="24" t="s">
        <v>737</v>
      </c>
      <c r="C509" s="29" t="s">
        <v>738</v>
      </c>
      <c r="D509" s="30">
        <v>2021</v>
      </c>
      <c r="E509" s="30">
        <v>0.22</v>
      </c>
      <c r="F509" s="31">
        <v>8</v>
      </c>
      <c r="G509" s="31">
        <v>12</v>
      </c>
      <c r="H509" s="32">
        <v>4.2030000000000003</v>
      </c>
    </row>
    <row r="510" spans="2:8" ht="39" thickBot="1" x14ac:dyDescent="0.3">
      <c r="B510" s="24" t="s">
        <v>739</v>
      </c>
      <c r="C510" s="25" t="s">
        <v>24</v>
      </c>
      <c r="D510" s="33"/>
      <c r="E510" s="33"/>
      <c r="F510" s="34"/>
      <c r="G510" s="34"/>
      <c r="H510" s="35"/>
    </row>
    <row r="511" spans="2:8" ht="39" thickBot="1" x14ac:dyDescent="0.3">
      <c r="B511" s="24" t="s">
        <v>740</v>
      </c>
      <c r="C511" s="29" t="s">
        <v>741</v>
      </c>
      <c r="D511" s="30">
        <v>2021</v>
      </c>
      <c r="E511" s="30">
        <v>0.22</v>
      </c>
      <c r="F511" s="31">
        <v>8</v>
      </c>
      <c r="G511" s="31">
        <v>2</v>
      </c>
      <c r="H511" s="32">
        <v>4.6079999999999997</v>
      </c>
    </row>
    <row r="512" spans="2:8" ht="39" thickBot="1" x14ac:dyDescent="0.3">
      <c r="B512" s="24" t="s">
        <v>742</v>
      </c>
      <c r="C512" s="25" t="s">
        <v>24</v>
      </c>
      <c r="D512" s="33"/>
      <c r="E512" s="33"/>
      <c r="F512" s="34"/>
      <c r="G512" s="34"/>
      <c r="H512" s="35"/>
    </row>
    <row r="513" spans="2:8" ht="39" thickBot="1" x14ac:dyDescent="0.3">
      <c r="B513" s="24" t="s">
        <v>743</v>
      </c>
      <c r="C513" s="29" t="s">
        <v>744</v>
      </c>
      <c r="D513" s="30">
        <v>2021</v>
      </c>
      <c r="E513" s="30">
        <v>0.4</v>
      </c>
      <c r="F513" s="31">
        <v>8</v>
      </c>
      <c r="G513" s="31">
        <v>15</v>
      </c>
      <c r="H513" s="32">
        <v>6.6660000000000004</v>
      </c>
    </row>
    <row r="514" spans="2:8" ht="39" thickBot="1" x14ac:dyDescent="0.3">
      <c r="B514" s="24" t="s">
        <v>745</v>
      </c>
      <c r="C514" s="25" t="s">
        <v>24</v>
      </c>
      <c r="D514" s="33"/>
      <c r="E514" s="33"/>
      <c r="F514" s="34"/>
      <c r="G514" s="34"/>
      <c r="H514" s="35"/>
    </row>
    <row r="515" spans="2:8" ht="39" thickBot="1" x14ac:dyDescent="0.3">
      <c r="B515" s="24" t="s">
        <v>746</v>
      </c>
      <c r="C515" s="29" t="s">
        <v>747</v>
      </c>
      <c r="D515" s="30">
        <v>2021</v>
      </c>
      <c r="E515" s="30">
        <v>0.22</v>
      </c>
      <c r="F515" s="31">
        <v>43</v>
      </c>
      <c r="G515" s="31">
        <v>4</v>
      </c>
      <c r="H515" s="32">
        <v>6.85</v>
      </c>
    </row>
    <row r="516" spans="2:8" ht="39" thickBot="1" x14ac:dyDescent="0.3">
      <c r="B516" s="24" t="s">
        <v>748</v>
      </c>
      <c r="C516" s="25" t="s">
        <v>24</v>
      </c>
      <c r="D516" s="33"/>
      <c r="E516" s="33"/>
      <c r="F516" s="34"/>
      <c r="G516" s="34"/>
      <c r="H516" s="35"/>
    </row>
    <row r="517" spans="2:8" ht="39" thickBot="1" x14ac:dyDescent="0.3">
      <c r="B517" s="24" t="s">
        <v>749</v>
      </c>
      <c r="C517" s="29" t="s">
        <v>750</v>
      </c>
      <c r="D517" s="30">
        <v>2021</v>
      </c>
      <c r="E517" s="30">
        <v>0.4</v>
      </c>
      <c r="F517" s="31">
        <v>550</v>
      </c>
      <c r="G517" s="31">
        <v>55</v>
      </c>
      <c r="H517" s="32">
        <v>181.768</v>
      </c>
    </row>
    <row r="518" spans="2:8" ht="39" thickBot="1" x14ac:dyDescent="0.3">
      <c r="B518" s="24" t="s">
        <v>751</v>
      </c>
      <c r="C518" s="25" t="s">
        <v>40</v>
      </c>
      <c r="D518" s="33"/>
      <c r="E518" s="33"/>
      <c r="F518" s="34"/>
      <c r="G518" s="34"/>
      <c r="H518" s="35"/>
    </row>
    <row r="519" spans="2:8" ht="39" thickBot="1" x14ac:dyDescent="0.3">
      <c r="B519" s="24" t="s">
        <v>752</v>
      </c>
      <c r="C519" s="29" t="s">
        <v>753</v>
      </c>
      <c r="D519" s="30">
        <v>2021</v>
      </c>
      <c r="E519" s="30">
        <v>0.22</v>
      </c>
      <c r="F519" s="31">
        <v>8</v>
      </c>
      <c r="G519" s="31">
        <v>3</v>
      </c>
      <c r="H519" s="32">
        <v>3.4020000000000001</v>
      </c>
    </row>
    <row r="520" spans="2:8" ht="39" thickBot="1" x14ac:dyDescent="0.3">
      <c r="B520" s="24" t="s">
        <v>754</v>
      </c>
      <c r="C520" s="25" t="s">
        <v>24</v>
      </c>
      <c r="D520" s="33"/>
      <c r="E520" s="33"/>
      <c r="F520" s="34"/>
      <c r="G520" s="34"/>
      <c r="H520" s="35"/>
    </row>
    <row r="521" spans="2:8" ht="39" thickBot="1" x14ac:dyDescent="0.3">
      <c r="B521" s="24" t="s">
        <v>755</v>
      </c>
      <c r="C521" s="29" t="s">
        <v>756</v>
      </c>
      <c r="D521" s="30">
        <v>2021</v>
      </c>
      <c r="E521" s="30">
        <v>0.22</v>
      </c>
      <c r="F521" s="31">
        <v>128</v>
      </c>
      <c r="G521" s="31">
        <v>5</v>
      </c>
      <c r="H521" s="32">
        <v>17.018999999999998</v>
      </c>
    </row>
    <row r="522" spans="2:8" ht="39" thickBot="1" x14ac:dyDescent="0.3">
      <c r="B522" s="24" t="s">
        <v>757</v>
      </c>
      <c r="C522" s="25" t="s">
        <v>187</v>
      </c>
      <c r="D522" s="33"/>
      <c r="E522" s="33"/>
      <c r="F522" s="34"/>
      <c r="G522" s="34"/>
      <c r="H522" s="35"/>
    </row>
    <row r="523" spans="2:8" ht="39" thickBot="1" x14ac:dyDescent="0.3">
      <c r="B523" s="24" t="s">
        <v>758</v>
      </c>
      <c r="C523" s="29" t="s">
        <v>759</v>
      </c>
      <c r="D523" s="30">
        <v>2021</v>
      </c>
      <c r="E523" s="30">
        <v>0.4</v>
      </c>
      <c r="F523" s="31">
        <v>8</v>
      </c>
      <c r="G523" s="31">
        <v>8</v>
      </c>
      <c r="H523" s="32">
        <v>6.6660000000000004</v>
      </c>
    </row>
    <row r="524" spans="2:8" ht="39" thickBot="1" x14ac:dyDescent="0.3">
      <c r="B524" s="24" t="s">
        <v>760</v>
      </c>
      <c r="C524" s="25" t="s">
        <v>24</v>
      </c>
      <c r="D524" s="33"/>
      <c r="E524" s="33"/>
      <c r="F524" s="34"/>
      <c r="G524" s="34"/>
      <c r="H524" s="35"/>
    </row>
    <row r="525" spans="2:8" ht="39" thickBot="1" x14ac:dyDescent="0.3">
      <c r="B525" s="24" t="s">
        <v>761</v>
      </c>
      <c r="C525" s="29" t="s">
        <v>762</v>
      </c>
      <c r="D525" s="30">
        <v>2021</v>
      </c>
      <c r="E525" s="30">
        <v>0.22</v>
      </c>
      <c r="F525" s="31">
        <v>30</v>
      </c>
      <c r="G525" s="31">
        <v>2</v>
      </c>
      <c r="H525" s="32">
        <v>6.9960000000000004</v>
      </c>
    </row>
    <row r="526" spans="2:8" ht="39" thickBot="1" x14ac:dyDescent="0.3">
      <c r="B526" s="24" t="s">
        <v>763</v>
      </c>
      <c r="C526" s="25" t="s">
        <v>187</v>
      </c>
      <c r="D526" s="33"/>
      <c r="E526" s="33"/>
      <c r="F526" s="34"/>
      <c r="G526" s="34"/>
      <c r="H526" s="35"/>
    </row>
    <row r="527" spans="2:8" ht="51.75" thickBot="1" x14ac:dyDescent="0.3">
      <c r="B527" s="24" t="s">
        <v>764</v>
      </c>
      <c r="C527" s="29" t="s">
        <v>765</v>
      </c>
      <c r="D527" s="30">
        <v>2021</v>
      </c>
      <c r="E527" s="30">
        <v>0.4</v>
      </c>
      <c r="F527" s="31">
        <v>8</v>
      </c>
      <c r="G527" s="31">
        <v>35</v>
      </c>
      <c r="H527" s="32">
        <v>5.9640000000000004</v>
      </c>
    </row>
    <row r="528" spans="2:8" ht="39" thickBot="1" x14ac:dyDescent="0.3">
      <c r="B528" s="24" t="s">
        <v>766</v>
      </c>
      <c r="C528" s="25" t="s">
        <v>24</v>
      </c>
      <c r="D528" s="33"/>
      <c r="E528" s="33"/>
      <c r="F528" s="34"/>
      <c r="G528" s="34"/>
      <c r="H528" s="35"/>
    </row>
    <row r="529" spans="2:8" ht="51.75" thickBot="1" x14ac:dyDescent="0.3">
      <c r="B529" s="24" t="s">
        <v>767</v>
      </c>
      <c r="C529" s="29" t="s">
        <v>768</v>
      </c>
      <c r="D529" s="30">
        <v>2021</v>
      </c>
      <c r="E529" s="30">
        <v>0.4</v>
      </c>
      <c r="F529" s="31">
        <v>100</v>
      </c>
      <c r="G529" s="31">
        <v>25</v>
      </c>
      <c r="H529" s="32">
        <v>52.03</v>
      </c>
    </row>
    <row r="530" spans="2:8" ht="39" thickBot="1" x14ac:dyDescent="0.3">
      <c r="B530" s="24" t="s">
        <v>769</v>
      </c>
      <c r="C530" s="25" t="s">
        <v>24</v>
      </c>
      <c r="D530" s="33"/>
      <c r="E530" s="33"/>
      <c r="F530" s="34"/>
      <c r="G530" s="34"/>
      <c r="H530" s="35"/>
    </row>
    <row r="531" spans="2:8" ht="39" thickBot="1" x14ac:dyDescent="0.3">
      <c r="B531" s="24" t="s">
        <v>770</v>
      </c>
      <c r="C531" s="29" t="s">
        <v>771</v>
      </c>
      <c r="D531" s="30">
        <v>2021</v>
      </c>
      <c r="E531" s="30">
        <v>0.22</v>
      </c>
      <c r="F531" s="31">
        <v>40</v>
      </c>
      <c r="G531" s="31">
        <v>2</v>
      </c>
      <c r="H531" s="32">
        <v>25.431999999999999</v>
      </c>
    </row>
    <row r="532" spans="2:8" ht="39" thickBot="1" x14ac:dyDescent="0.3">
      <c r="B532" s="24" t="s">
        <v>772</v>
      </c>
      <c r="C532" s="25" t="s">
        <v>165</v>
      </c>
      <c r="D532" s="33"/>
      <c r="E532" s="33"/>
      <c r="F532" s="34"/>
      <c r="G532" s="34"/>
      <c r="H532" s="35"/>
    </row>
    <row r="533" spans="2:8" ht="39" thickBot="1" x14ac:dyDescent="0.3">
      <c r="B533" s="24" t="s">
        <v>773</v>
      </c>
      <c r="C533" s="29" t="s">
        <v>774</v>
      </c>
      <c r="D533" s="30">
        <v>2021</v>
      </c>
      <c r="E533" s="30">
        <v>0.22</v>
      </c>
      <c r="F533" s="31">
        <v>8</v>
      </c>
      <c r="G533" s="31">
        <v>2</v>
      </c>
      <c r="H533" s="32">
        <v>4.3440000000000003</v>
      </c>
    </row>
    <row r="534" spans="2:8" ht="39" thickBot="1" x14ac:dyDescent="0.3">
      <c r="B534" s="24" t="s">
        <v>775</v>
      </c>
      <c r="C534" s="25" t="s">
        <v>24</v>
      </c>
      <c r="D534" s="33"/>
      <c r="E534" s="33"/>
      <c r="F534" s="34"/>
      <c r="G534" s="34"/>
      <c r="H534" s="35"/>
    </row>
    <row r="535" spans="2:8" ht="39" thickBot="1" x14ac:dyDescent="0.3">
      <c r="B535" s="24" t="s">
        <v>776</v>
      </c>
      <c r="C535" s="29" t="s">
        <v>777</v>
      </c>
      <c r="D535" s="30">
        <v>2021</v>
      </c>
      <c r="E535" s="30">
        <v>0.22</v>
      </c>
      <c r="F535" s="31">
        <v>8</v>
      </c>
      <c r="G535" s="31">
        <v>10</v>
      </c>
      <c r="H535" s="32">
        <v>4.1920000000000002</v>
      </c>
    </row>
    <row r="536" spans="2:8" ht="39" thickBot="1" x14ac:dyDescent="0.3">
      <c r="B536" s="24" t="s">
        <v>778</v>
      </c>
      <c r="C536" s="25" t="s">
        <v>24</v>
      </c>
      <c r="D536" s="33"/>
      <c r="E536" s="33"/>
      <c r="F536" s="34"/>
      <c r="G536" s="34"/>
      <c r="H536" s="35"/>
    </row>
    <row r="537" spans="2:8" ht="39" thickBot="1" x14ac:dyDescent="0.3">
      <c r="B537" s="24" t="s">
        <v>779</v>
      </c>
      <c r="C537" s="29" t="s">
        <v>780</v>
      </c>
      <c r="D537" s="30">
        <v>2021</v>
      </c>
      <c r="E537" s="30">
        <v>0.22</v>
      </c>
      <c r="F537" s="31">
        <v>111</v>
      </c>
      <c r="G537" s="31">
        <v>5</v>
      </c>
      <c r="H537" s="32">
        <v>13.065</v>
      </c>
    </row>
    <row r="538" spans="2:8" ht="39" thickBot="1" x14ac:dyDescent="0.3">
      <c r="B538" s="24" t="s">
        <v>781</v>
      </c>
      <c r="C538" s="25" t="s">
        <v>187</v>
      </c>
      <c r="D538" s="33"/>
      <c r="E538" s="33"/>
      <c r="F538" s="34"/>
      <c r="G538" s="34"/>
      <c r="H538" s="35"/>
    </row>
    <row r="539" spans="2:8" ht="39" thickBot="1" x14ac:dyDescent="0.3">
      <c r="B539" s="41" t="s">
        <v>782</v>
      </c>
      <c r="C539" s="29" t="s">
        <v>783</v>
      </c>
      <c r="D539" s="30">
        <v>2021</v>
      </c>
      <c r="E539" s="30">
        <v>0.22</v>
      </c>
      <c r="F539" s="31">
        <f>0.05*1000</f>
        <v>50</v>
      </c>
      <c r="G539" s="31">
        <v>4</v>
      </c>
      <c r="H539" s="32">
        <v>10.254</v>
      </c>
    </row>
    <row r="540" spans="2:8" ht="39" thickBot="1" x14ac:dyDescent="0.3">
      <c r="B540" s="24" t="s">
        <v>784</v>
      </c>
      <c r="C540" s="25" t="s">
        <v>24</v>
      </c>
      <c r="D540" s="33"/>
      <c r="E540" s="33"/>
      <c r="F540" s="34"/>
      <c r="G540" s="34"/>
      <c r="H540" s="35"/>
    </row>
    <row r="541" spans="2:8" ht="39" thickBot="1" x14ac:dyDescent="0.3">
      <c r="B541" s="41" t="s">
        <v>785</v>
      </c>
      <c r="C541" s="29" t="s">
        <v>786</v>
      </c>
      <c r="D541" s="30">
        <v>2021</v>
      </c>
      <c r="E541" s="30">
        <v>0.22</v>
      </c>
      <c r="F541" s="31">
        <v>70</v>
      </c>
      <c r="G541" s="31">
        <v>5</v>
      </c>
      <c r="H541" s="32">
        <v>23.959</v>
      </c>
    </row>
    <row r="542" spans="2:8" ht="39" thickBot="1" x14ac:dyDescent="0.3">
      <c r="B542" s="24" t="s">
        <v>787</v>
      </c>
      <c r="C542" s="25" t="s">
        <v>24</v>
      </c>
      <c r="D542" s="33"/>
      <c r="E542" s="33"/>
      <c r="F542" s="34"/>
      <c r="G542" s="34"/>
      <c r="H542" s="35"/>
    </row>
    <row r="543" spans="2:8" ht="39" thickBot="1" x14ac:dyDescent="0.3">
      <c r="B543" s="24" t="s">
        <v>788</v>
      </c>
      <c r="C543" s="29" t="s">
        <v>789</v>
      </c>
      <c r="D543" s="30">
        <v>2021</v>
      </c>
      <c r="E543" s="30">
        <v>0.22</v>
      </c>
      <c r="F543" s="31">
        <v>27</v>
      </c>
      <c r="G543" s="31">
        <v>10</v>
      </c>
      <c r="H543" s="32">
        <v>15.173999999999999</v>
      </c>
    </row>
    <row r="544" spans="2:8" ht="39" thickBot="1" x14ac:dyDescent="0.3">
      <c r="B544" s="24" t="s">
        <v>790</v>
      </c>
      <c r="C544" s="25" t="s">
        <v>24</v>
      </c>
      <c r="D544" s="33"/>
      <c r="E544" s="33"/>
      <c r="F544" s="34"/>
      <c r="G544" s="34"/>
      <c r="H544" s="35"/>
    </row>
    <row r="545" spans="2:8" ht="39" thickBot="1" x14ac:dyDescent="0.3">
      <c r="B545" s="24" t="s">
        <v>791</v>
      </c>
      <c r="C545" s="29" t="s">
        <v>792</v>
      </c>
      <c r="D545" s="30">
        <v>2021</v>
      </c>
      <c r="E545" s="30">
        <v>0.22</v>
      </c>
      <c r="F545" s="31">
        <f>0.053*1000</f>
        <v>53</v>
      </c>
      <c r="G545" s="31">
        <v>2</v>
      </c>
      <c r="H545" s="32">
        <v>17.015000000000001</v>
      </c>
    </row>
    <row r="546" spans="2:8" ht="39" thickBot="1" x14ac:dyDescent="0.3">
      <c r="B546" s="24" t="s">
        <v>793</v>
      </c>
      <c r="C546" s="25" t="s">
        <v>24</v>
      </c>
      <c r="D546" s="33"/>
      <c r="E546" s="33"/>
      <c r="F546" s="34"/>
      <c r="G546" s="34"/>
      <c r="H546" s="35"/>
    </row>
    <row r="547" spans="2:8" ht="39" thickBot="1" x14ac:dyDescent="0.3">
      <c r="B547" s="24" t="s">
        <v>794</v>
      </c>
      <c r="C547" s="29" t="s">
        <v>795</v>
      </c>
      <c r="D547" s="30">
        <v>2021</v>
      </c>
      <c r="E547" s="30">
        <v>0.4</v>
      </c>
      <c r="F547" s="31">
        <f>0.021*1000</f>
        <v>21</v>
      </c>
      <c r="G547" s="31">
        <v>10</v>
      </c>
      <c r="H547" s="32">
        <v>7.1641666666666666</v>
      </c>
    </row>
    <row r="548" spans="2:8" ht="39" thickBot="1" x14ac:dyDescent="0.3">
      <c r="B548" s="24" t="s">
        <v>796</v>
      </c>
      <c r="C548" s="25" t="s">
        <v>24</v>
      </c>
      <c r="D548" s="33"/>
      <c r="E548" s="33"/>
      <c r="F548" s="34"/>
      <c r="G548" s="34"/>
      <c r="H548" s="35"/>
    </row>
    <row r="549" spans="2:8" ht="39" thickBot="1" x14ac:dyDescent="0.3">
      <c r="B549" s="24" t="s">
        <v>797</v>
      </c>
      <c r="C549" s="29" t="s">
        <v>798</v>
      </c>
      <c r="D549" s="30">
        <v>2021</v>
      </c>
      <c r="E549" s="30">
        <v>0.4</v>
      </c>
      <c r="F549" s="31">
        <v>53</v>
      </c>
      <c r="G549" s="31">
        <v>9</v>
      </c>
      <c r="H549" s="32">
        <v>16.401</v>
      </c>
    </row>
    <row r="550" spans="2:8" ht="39" thickBot="1" x14ac:dyDescent="0.3">
      <c r="B550" s="24" t="s">
        <v>799</v>
      </c>
      <c r="C550" s="25" t="s">
        <v>24</v>
      </c>
      <c r="D550" s="33"/>
      <c r="E550" s="33"/>
      <c r="F550" s="34"/>
      <c r="G550" s="34"/>
      <c r="H550" s="35"/>
    </row>
    <row r="551" spans="2:8" ht="39" thickBot="1" x14ac:dyDescent="0.3">
      <c r="B551" s="24" t="s">
        <v>800</v>
      </c>
      <c r="C551" s="29" t="s">
        <v>801</v>
      </c>
      <c r="D551" s="30">
        <v>2021</v>
      </c>
      <c r="E551" s="30">
        <v>0.22</v>
      </c>
      <c r="F551" s="31">
        <v>43</v>
      </c>
      <c r="G551" s="31">
        <v>3</v>
      </c>
      <c r="H551" s="32">
        <v>18.535</v>
      </c>
    </row>
    <row r="552" spans="2:8" ht="39" thickBot="1" x14ac:dyDescent="0.3">
      <c r="B552" s="24" t="s">
        <v>802</v>
      </c>
      <c r="C552" s="25" t="s">
        <v>187</v>
      </c>
      <c r="D552" s="33"/>
      <c r="E552" s="33"/>
      <c r="F552" s="34"/>
      <c r="G552" s="34"/>
      <c r="H552" s="35"/>
    </row>
    <row r="553" spans="2:8" ht="39" thickBot="1" x14ac:dyDescent="0.3">
      <c r="B553" s="41" t="s">
        <v>803</v>
      </c>
      <c r="C553" s="42" t="s">
        <v>804</v>
      </c>
      <c r="D553" s="30">
        <v>2021</v>
      </c>
      <c r="E553" s="30">
        <v>0.22</v>
      </c>
      <c r="F553" s="31">
        <v>8</v>
      </c>
      <c r="G553" s="31">
        <v>5</v>
      </c>
      <c r="H553" s="32">
        <v>3.8069999999999999</v>
      </c>
    </row>
    <row r="554" spans="2:8" ht="39" thickBot="1" x14ac:dyDescent="0.3">
      <c r="B554" s="24" t="s">
        <v>805</v>
      </c>
      <c r="C554" s="44" t="s">
        <v>24</v>
      </c>
      <c r="D554" s="33"/>
      <c r="E554" s="33"/>
      <c r="F554" s="34"/>
      <c r="G554" s="34"/>
      <c r="H554" s="35"/>
    </row>
    <row r="555" spans="2:8" ht="39" thickBot="1" x14ac:dyDescent="0.3">
      <c r="B555" s="41" t="s">
        <v>806</v>
      </c>
      <c r="C555" s="42" t="s">
        <v>807</v>
      </c>
      <c r="D555" s="30">
        <v>2021</v>
      </c>
      <c r="E555" s="30">
        <v>0.22</v>
      </c>
      <c r="F555" s="31">
        <v>8</v>
      </c>
      <c r="G555" s="31">
        <v>7.5</v>
      </c>
      <c r="H555" s="32">
        <v>3.8140000000000001</v>
      </c>
    </row>
    <row r="556" spans="2:8" ht="39" thickBot="1" x14ac:dyDescent="0.3">
      <c r="B556" s="41" t="s">
        <v>808</v>
      </c>
      <c r="C556" s="44" t="s">
        <v>24</v>
      </c>
      <c r="D556" s="33"/>
      <c r="E556" s="33"/>
      <c r="F556" s="34"/>
      <c r="G556" s="34"/>
      <c r="H556" s="35"/>
    </row>
    <row r="557" spans="2:8" ht="64.5" thickBot="1" x14ac:dyDescent="0.3">
      <c r="B557" s="24" t="s">
        <v>809</v>
      </c>
      <c r="C557" s="29" t="s">
        <v>810</v>
      </c>
      <c r="D557" s="30">
        <v>2021</v>
      </c>
      <c r="E557" s="30">
        <v>0.4</v>
      </c>
      <c r="F557" s="31">
        <v>132</v>
      </c>
      <c r="G557" s="31">
        <v>40</v>
      </c>
      <c r="H557" s="32">
        <v>83.626999999999995</v>
      </c>
    </row>
    <row r="558" spans="2:8" ht="39" thickBot="1" x14ac:dyDescent="0.3">
      <c r="B558" s="24" t="s">
        <v>811</v>
      </c>
      <c r="C558" s="25" t="s">
        <v>40</v>
      </c>
      <c r="D558" s="33"/>
      <c r="E558" s="33"/>
      <c r="F558" s="34"/>
      <c r="G558" s="34"/>
      <c r="H558" s="35"/>
    </row>
    <row r="559" spans="2:8" ht="39" thickBot="1" x14ac:dyDescent="0.3">
      <c r="B559" s="24" t="s">
        <v>812</v>
      </c>
      <c r="C559" s="29" t="s">
        <v>813</v>
      </c>
      <c r="D559" s="30">
        <v>2021</v>
      </c>
      <c r="E559" s="30">
        <v>0.22</v>
      </c>
      <c r="F559" s="31">
        <v>63</v>
      </c>
      <c r="G559" s="31">
        <v>2</v>
      </c>
      <c r="H559" s="32">
        <v>22.268000000000001</v>
      </c>
    </row>
    <row r="560" spans="2:8" ht="39" thickBot="1" x14ac:dyDescent="0.3">
      <c r="B560" s="24" t="s">
        <v>814</v>
      </c>
      <c r="C560" s="25" t="s">
        <v>40</v>
      </c>
      <c r="D560" s="33"/>
      <c r="E560" s="33"/>
      <c r="F560" s="34"/>
      <c r="G560" s="34"/>
      <c r="H560" s="35"/>
    </row>
    <row r="561" spans="1:8" ht="51.75" thickBot="1" x14ac:dyDescent="0.3">
      <c r="B561" s="24" t="s">
        <v>815</v>
      </c>
      <c r="C561" s="29" t="s">
        <v>816</v>
      </c>
      <c r="D561" s="30">
        <v>2021</v>
      </c>
      <c r="E561" s="30">
        <v>0.22</v>
      </c>
      <c r="F561" s="31">
        <v>21</v>
      </c>
      <c r="G561" s="31">
        <v>15</v>
      </c>
      <c r="H561" s="32">
        <v>9.9280000000000008</v>
      </c>
    </row>
    <row r="562" spans="1:8" ht="39" thickBot="1" x14ac:dyDescent="0.3">
      <c r="B562" s="24" t="s">
        <v>817</v>
      </c>
      <c r="C562" s="25" t="s">
        <v>24</v>
      </c>
      <c r="D562" s="33"/>
      <c r="E562" s="33"/>
      <c r="F562" s="34"/>
      <c r="G562" s="34"/>
      <c r="H562" s="35"/>
    </row>
    <row r="563" spans="1:8" ht="16.5" thickBot="1" x14ac:dyDescent="0.3">
      <c r="B563" s="24"/>
      <c r="C563" s="36"/>
      <c r="D563" s="37"/>
      <c r="E563" s="37"/>
      <c r="F563" s="38"/>
      <c r="G563" s="38"/>
      <c r="H563" s="39"/>
    </row>
    <row r="564" spans="1:8" ht="16.5" thickBot="1" x14ac:dyDescent="0.3">
      <c r="B564" s="24"/>
      <c r="C564" s="36"/>
      <c r="D564" s="37"/>
      <c r="E564" s="37"/>
      <c r="F564" s="38"/>
      <c r="G564" s="38"/>
      <c r="H564" s="39"/>
    </row>
    <row r="565" spans="1:8" ht="16.5" thickBot="1" x14ac:dyDescent="0.3">
      <c r="B565" s="24"/>
      <c r="C565" s="36"/>
      <c r="D565" s="37"/>
      <c r="E565" s="37"/>
      <c r="F565" s="38"/>
      <c r="G565" s="38"/>
      <c r="H565" s="39"/>
    </row>
    <row r="566" spans="1:8" ht="51.75" thickBot="1" x14ac:dyDescent="0.3">
      <c r="B566" s="24" t="s">
        <v>818</v>
      </c>
      <c r="C566" s="29" t="s">
        <v>819</v>
      </c>
      <c r="D566" s="30">
        <v>2021</v>
      </c>
      <c r="E566" s="30">
        <v>0.22</v>
      </c>
      <c r="F566" s="31">
        <v>21</v>
      </c>
      <c r="G566" s="31">
        <v>15</v>
      </c>
      <c r="H566" s="32">
        <v>23.666</v>
      </c>
    </row>
    <row r="567" spans="1:8" ht="39" thickBot="1" x14ac:dyDescent="0.3">
      <c r="B567" s="24" t="s">
        <v>820</v>
      </c>
      <c r="C567" s="25" t="s">
        <v>40</v>
      </c>
      <c r="D567" s="33"/>
      <c r="E567" s="33"/>
      <c r="F567" s="34"/>
      <c r="G567" s="34"/>
      <c r="H567" s="35"/>
    </row>
    <row r="568" spans="1:8" ht="39" thickBot="1" x14ac:dyDescent="0.3">
      <c r="A568" s="53"/>
      <c r="B568" s="24" t="s">
        <v>821</v>
      </c>
      <c r="C568" s="29" t="s">
        <v>822</v>
      </c>
      <c r="D568" s="30">
        <v>2021</v>
      </c>
      <c r="E568" s="30">
        <v>0.22</v>
      </c>
      <c r="F568" s="31">
        <v>10</v>
      </c>
      <c r="G568" s="31">
        <v>7</v>
      </c>
      <c r="H568" s="32">
        <v>5.7640000000000002</v>
      </c>
    </row>
    <row r="569" spans="1:8" ht="39" thickBot="1" x14ac:dyDescent="0.3">
      <c r="B569" s="24" t="s">
        <v>823</v>
      </c>
      <c r="C569" s="40" t="s">
        <v>24</v>
      </c>
      <c r="D569" s="33"/>
      <c r="E569" s="33"/>
      <c r="F569" s="34"/>
      <c r="G569" s="34"/>
      <c r="H569" s="35"/>
    </row>
    <row r="570" spans="1:8" ht="39" thickBot="1" x14ac:dyDescent="0.3">
      <c r="B570" s="24" t="s">
        <v>824</v>
      </c>
      <c r="C570" s="29" t="s">
        <v>825</v>
      </c>
      <c r="D570" s="30">
        <v>2021</v>
      </c>
      <c r="E570" s="30">
        <v>0.22</v>
      </c>
      <c r="F570" s="31">
        <v>11</v>
      </c>
      <c r="G570" s="31">
        <v>2</v>
      </c>
      <c r="H570" s="32">
        <v>22.814</v>
      </c>
    </row>
    <row r="571" spans="1:8" ht="39" thickBot="1" x14ac:dyDescent="0.3">
      <c r="B571" s="24" t="s">
        <v>826</v>
      </c>
      <c r="C571" s="25" t="s">
        <v>40</v>
      </c>
      <c r="D571" s="33"/>
      <c r="E571" s="33"/>
      <c r="F571" s="34"/>
      <c r="G571" s="34"/>
      <c r="H571" s="35"/>
    </row>
    <row r="572" spans="1:8" ht="39" thickBot="1" x14ac:dyDescent="0.3">
      <c r="B572" s="24" t="s">
        <v>827</v>
      </c>
      <c r="C572" s="29" t="s">
        <v>828</v>
      </c>
      <c r="D572" s="30">
        <v>2021</v>
      </c>
      <c r="E572" s="30">
        <v>0.22</v>
      </c>
      <c r="F572" s="31">
        <f>0.0295*1000</f>
        <v>29.5</v>
      </c>
      <c r="G572" s="31">
        <v>5</v>
      </c>
      <c r="H572" s="32">
        <v>8.0649999999999995</v>
      </c>
    </row>
    <row r="573" spans="1:8" ht="39" thickBot="1" x14ac:dyDescent="0.3">
      <c r="B573" s="24" t="s">
        <v>829</v>
      </c>
      <c r="C573" s="40" t="s">
        <v>24</v>
      </c>
      <c r="D573" s="33"/>
      <c r="E573" s="33"/>
      <c r="F573" s="34"/>
      <c r="G573" s="34"/>
      <c r="H573" s="35"/>
    </row>
    <row r="574" spans="1:8" ht="39" thickBot="1" x14ac:dyDescent="0.3">
      <c r="B574" s="24" t="s">
        <v>830</v>
      </c>
      <c r="C574" s="52" t="s">
        <v>831</v>
      </c>
      <c r="D574" s="30">
        <v>2021</v>
      </c>
      <c r="E574" s="30">
        <v>0.22</v>
      </c>
      <c r="F574" s="31">
        <v>8</v>
      </c>
      <c r="G574" s="31">
        <v>15</v>
      </c>
      <c r="H574" s="32">
        <v>3.4279999999999999</v>
      </c>
    </row>
    <row r="575" spans="1:8" ht="39" thickBot="1" x14ac:dyDescent="0.3">
      <c r="B575" s="24" t="s">
        <v>832</v>
      </c>
      <c r="C575" s="40" t="s">
        <v>24</v>
      </c>
      <c r="D575" s="33"/>
      <c r="E575" s="33"/>
      <c r="F575" s="34"/>
      <c r="G575" s="34"/>
      <c r="H575" s="35"/>
    </row>
    <row r="576" spans="1:8" ht="39" thickBot="1" x14ac:dyDescent="0.3">
      <c r="B576" s="24" t="s">
        <v>833</v>
      </c>
      <c r="C576" s="52" t="s">
        <v>834</v>
      </c>
      <c r="D576" s="30">
        <v>2021</v>
      </c>
      <c r="E576" s="30">
        <v>0.4</v>
      </c>
      <c r="F576" s="31">
        <v>30</v>
      </c>
      <c r="G576" s="31">
        <v>5</v>
      </c>
      <c r="H576" s="32">
        <v>11.455</v>
      </c>
    </row>
    <row r="577" spans="1:8" ht="39" thickBot="1" x14ac:dyDescent="0.3">
      <c r="B577" s="24" t="s">
        <v>835</v>
      </c>
      <c r="C577" s="40" t="s">
        <v>24</v>
      </c>
      <c r="D577" s="33"/>
      <c r="E577" s="33"/>
      <c r="F577" s="34"/>
      <c r="G577" s="34"/>
      <c r="H577" s="35"/>
    </row>
    <row r="578" spans="1:8" ht="39" thickBot="1" x14ac:dyDescent="0.3">
      <c r="B578" s="24" t="s">
        <v>836</v>
      </c>
      <c r="C578" s="29" t="s">
        <v>837</v>
      </c>
      <c r="D578" s="30">
        <v>2021</v>
      </c>
      <c r="E578" s="30">
        <v>0.4</v>
      </c>
      <c r="F578" s="31">
        <v>535</v>
      </c>
      <c r="G578" s="31">
        <v>173</v>
      </c>
      <c r="H578" s="32">
        <v>284.24532539999996</v>
      </c>
    </row>
    <row r="579" spans="1:8" ht="39" thickBot="1" x14ac:dyDescent="0.3">
      <c r="B579" s="24" t="s">
        <v>838</v>
      </c>
      <c r="C579" s="25" t="s">
        <v>165</v>
      </c>
      <c r="D579" s="33"/>
      <c r="E579" s="33"/>
      <c r="F579" s="34"/>
      <c r="G579" s="34"/>
      <c r="H579" s="35"/>
    </row>
    <row r="580" spans="1:8" ht="39" thickBot="1" x14ac:dyDescent="0.3">
      <c r="A580" s="54"/>
      <c r="B580" s="24" t="s">
        <v>839</v>
      </c>
      <c r="C580" s="29" t="s">
        <v>840</v>
      </c>
      <c r="D580" s="30">
        <v>2021</v>
      </c>
      <c r="E580" s="30">
        <v>0.4</v>
      </c>
      <c r="F580" s="31">
        <f>0.32*1000</f>
        <v>320</v>
      </c>
      <c r="G580" s="31">
        <v>250</v>
      </c>
      <c r="H580" s="32">
        <v>478.0291666666667</v>
      </c>
    </row>
    <row r="581" spans="1:8" ht="39" thickBot="1" x14ac:dyDescent="0.3">
      <c r="B581" s="24" t="s">
        <v>841</v>
      </c>
      <c r="C581" s="25" t="s">
        <v>165</v>
      </c>
      <c r="D581" s="33"/>
      <c r="E581" s="33"/>
      <c r="F581" s="34"/>
      <c r="G581" s="34"/>
      <c r="H581" s="35"/>
    </row>
    <row r="582" spans="1:8" ht="39" thickBot="1" x14ac:dyDescent="0.3">
      <c r="B582" s="24" t="s">
        <v>842</v>
      </c>
      <c r="C582" s="29" t="s">
        <v>843</v>
      </c>
      <c r="D582" s="30">
        <v>2021</v>
      </c>
      <c r="E582" s="30">
        <v>0.4</v>
      </c>
      <c r="F582" s="31">
        <v>200</v>
      </c>
      <c r="G582" s="31">
        <v>100</v>
      </c>
      <c r="H582" s="32">
        <v>48.253999999999998</v>
      </c>
    </row>
    <row r="583" spans="1:8" ht="39" thickBot="1" x14ac:dyDescent="0.3">
      <c r="B583" s="24" t="s">
        <v>844</v>
      </c>
      <c r="C583" s="25" t="s">
        <v>101</v>
      </c>
      <c r="D583" s="33"/>
      <c r="E583" s="33"/>
      <c r="F583" s="34"/>
      <c r="G583" s="34"/>
      <c r="H583" s="35"/>
    </row>
    <row r="584" spans="1:8" ht="51.75" thickBot="1" x14ac:dyDescent="0.3">
      <c r="B584" s="24" t="s">
        <v>845</v>
      </c>
      <c r="C584" s="29" t="s">
        <v>846</v>
      </c>
      <c r="D584" s="30">
        <v>2021</v>
      </c>
      <c r="E584" s="30">
        <v>0.4</v>
      </c>
      <c r="F584" s="31">
        <v>32</v>
      </c>
      <c r="G584" s="31">
        <v>36</v>
      </c>
      <c r="H584" s="32">
        <v>49.377000000000002</v>
      </c>
    </row>
    <row r="585" spans="1:8" ht="39" thickBot="1" x14ac:dyDescent="0.3">
      <c r="B585" s="24" t="s">
        <v>847</v>
      </c>
      <c r="C585" s="25" t="s">
        <v>165</v>
      </c>
      <c r="D585" s="33"/>
      <c r="E585" s="33"/>
      <c r="F585" s="34"/>
      <c r="G585" s="34"/>
      <c r="H585" s="35"/>
    </row>
    <row r="586" spans="1:8" ht="39" thickBot="1" x14ac:dyDescent="0.3">
      <c r="B586" s="24" t="s">
        <v>848</v>
      </c>
      <c r="C586" s="29" t="s">
        <v>849</v>
      </c>
      <c r="D586" s="30">
        <v>2021</v>
      </c>
      <c r="E586" s="30">
        <v>0.22</v>
      </c>
      <c r="F586" s="31">
        <v>42.6</v>
      </c>
      <c r="G586" s="31">
        <v>16</v>
      </c>
      <c r="H586" s="32">
        <v>34.664000000000001</v>
      </c>
    </row>
    <row r="587" spans="1:8" ht="39" thickBot="1" x14ac:dyDescent="0.3">
      <c r="B587" s="24" t="s">
        <v>850</v>
      </c>
      <c r="C587" s="25" t="s">
        <v>40</v>
      </c>
      <c r="D587" s="33"/>
      <c r="E587" s="33"/>
      <c r="F587" s="34"/>
      <c r="G587" s="34"/>
      <c r="H587" s="35"/>
    </row>
    <row r="588" spans="1:8" ht="39" thickBot="1" x14ac:dyDescent="0.3">
      <c r="B588" s="24" t="s">
        <v>851</v>
      </c>
      <c r="C588" s="29" t="s">
        <v>849</v>
      </c>
      <c r="D588" s="30">
        <v>2021</v>
      </c>
      <c r="E588" s="30">
        <v>0.22</v>
      </c>
      <c r="F588" s="31">
        <v>6</v>
      </c>
      <c r="G588" s="31">
        <v>16</v>
      </c>
      <c r="H588" s="32">
        <v>8.4019999999999992</v>
      </c>
    </row>
    <row r="589" spans="1:8" ht="39" thickBot="1" x14ac:dyDescent="0.3">
      <c r="B589" s="24" t="s">
        <v>852</v>
      </c>
      <c r="C589" s="25" t="s">
        <v>24</v>
      </c>
      <c r="D589" s="33"/>
      <c r="E589" s="33"/>
      <c r="F589" s="34"/>
      <c r="G589" s="34"/>
      <c r="H589" s="35"/>
    </row>
    <row r="590" spans="1:8" ht="51.75" thickBot="1" x14ac:dyDescent="0.3">
      <c r="B590" s="24" t="s">
        <v>853</v>
      </c>
      <c r="C590" s="29" t="s">
        <v>854</v>
      </c>
      <c r="D590" s="30">
        <v>2021</v>
      </c>
      <c r="E590" s="30">
        <v>0.22</v>
      </c>
      <c r="F590" s="31">
        <v>8</v>
      </c>
      <c r="G590" s="31">
        <v>5</v>
      </c>
      <c r="H590" s="32">
        <v>9.2390000000000008</v>
      </c>
    </row>
    <row r="591" spans="1:8" ht="39" thickBot="1" x14ac:dyDescent="0.3">
      <c r="B591" s="24" t="s">
        <v>855</v>
      </c>
      <c r="C591" s="25" t="s">
        <v>24</v>
      </c>
      <c r="D591" s="33"/>
      <c r="E591" s="33"/>
      <c r="F591" s="34"/>
      <c r="G591" s="34"/>
      <c r="H591" s="35"/>
    </row>
    <row r="592" spans="1:8" ht="39" thickBot="1" x14ac:dyDescent="0.3">
      <c r="B592" s="24" t="s">
        <v>856</v>
      </c>
      <c r="C592" s="29" t="s">
        <v>857</v>
      </c>
      <c r="D592" s="30">
        <v>2021</v>
      </c>
      <c r="E592" s="30">
        <v>0.22</v>
      </c>
      <c r="F592" s="31">
        <v>67</v>
      </c>
      <c r="G592" s="31">
        <v>5</v>
      </c>
      <c r="H592" s="32">
        <v>12.532999999999999</v>
      </c>
    </row>
    <row r="593" spans="2:8" ht="39" thickBot="1" x14ac:dyDescent="0.3">
      <c r="B593" s="24" t="s">
        <v>858</v>
      </c>
      <c r="C593" s="25" t="s">
        <v>187</v>
      </c>
      <c r="D593" s="33"/>
      <c r="E593" s="33"/>
      <c r="F593" s="34"/>
      <c r="G593" s="34"/>
      <c r="H593" s="35"/>
    </row>
    <row r="594" spans="2:8" ht="39" thickBot="1" x14ac:dyDescent="0.3">
      <c r="B594" s="24" t="s">
        <v>859</v>
      </c>
      <c r="C594" s="29" t="s">
        <v>857</v>
      </c>
      <c r="D594" s="30">
        <v>2021</v>
      </c>
      <c r="E594" s="30">
        <v>0.22</v>
      </c>
      <c r="F594" s="31">
        <v>60</v>
      </c>
      <c r="G594" s="31">
        <v>5</v>
      </c>
      <c r="H594" s="32">
        <v>19.927</v>
      </c>
    </row>
    <row r="595" spans="2:8" ht="39" thickBot="1" x14ac:dyDescent="0.3">
      <c r="B595" s="24" t="s">
        <v>860</v>
      </c>
      <c r="C595" s="25" t="s">
        <v>40</v>
      </c>
      <c r="D595" s="33"/>
      <c r="E595" s="33"/>
      <c r="F595" s="34"/>
      <c r="G595" s="34"/>
      <c r="H595" s="35"/>
    </row>
    <row r="596" spans="2:8" ht="39" thickBot="1" x14ac:dyDescent="0.3">
      <c r="B596" s="24" t="s">
        <v>861</v>
      </c>
      <c r="C596" s="29" t="s">
        <v>862</v>
      </c>
      <c r="D596" s="30">
        <v>2021</v>
      </c>
      <c r="E596" s="30">
        <v>0.22</v>
      </c>
      <c r="F596" s="31">
        <v>62</v>
      </c>
      <c r="G596" s="31">
        <v>5</v>
      </c>
      <c r="H596" s="32">
        <v>19.155999999999999</v>
      </c>
    </row>
    <row r="597" spans="2:8" ht="39" thickBot="1" x14ac:dyDescent="0.3">
      <c r="B597" s="24" t="s">
        <v>863</v>
      </c>
      <c r="C597" s="25" t="s">
        <v>40</v>
      </c>
      <c r="D597" s="33"/>
      <c r="E597" s="33"/>
      <c r="F597" s="34"/>
      <c r="G597" s="34"/>
      <c r="H597" s="35"/>
    </row>
    <row r="598" spans="2:8" ht="51.75" thickBot="1" x14ac:dyDescent="0.3">
      <c r="B598" s="24" t="s">
        <v>864</v>
      </c>
      <c r="C598" s="29" t="s">
        <v>865</v>
      </c>
      <c r="D598" s="30">
        <v>2021</v>
      </c>
      <c r="E598" s="30">
        <v>0.4</v>
      </c>
      <c r="F598" s="31">
        <v>50</v>
      </c>
      <c r="G598" s="31">
        <v>900</v>
      </c>
      <c r="H598" s="32">
        <v>577.73</v>
      </c>
    </row>
    <row r="599" spans="2:8" ht="39" thickBot="1" x14ac:dyDescent="0.3">
      <c r="B599" s="24" t="s">
        <v>866</v>
      </c>
      <c r="C599" s="25" t="s">
        <v>165</v>
      </c>
      <c r="D599" s="33"/>
      <c r="E599" s="33"/>
      <c r="F599" s="34"/>
      <c r="G599" s="34"/>
      <c r="H599" s="35"/>
    </row>
    <row r="600" spans="2:8" ht="39" thickBot="1" x14ac:dyDescent="0.3">
      <c r="B600" s="24" t="s">
        <v>867</v>
      </c>
      <c r="C600" s="29" t="s">
        <v>868</v>
      </c>
      <c r="D600" s="30">
        <v>2021</v>
      </c>
      <c r="E600" s="30">
        <v>0.22</v>
      </c>
      <c r="F600" s="31">
        <v>38</v>
      </c>
      <c r="G600" s="31">
        <v>3</v>
      </c>
      <c r="H600" s="32">
        <v>18.006</v>
      </c>
    </row>
    <row r="601" spans="2:8" ht="39" thickBot="1" x14ac:dyDescent="0.3">
      <c r="B601" s="24" t="s">
        <v>869</v>
      </c>
      <c r="C601" s="25" t="s">
        <v>40</v>
      </c>
      <c r="D601" s="33"/>
      <c r="E601" s="33"/>
      <c r="F601" s="34"/>
      <c r="G601" s="34"/>
      <c r="H601" s="35"/>
    </row>
    <row r="602" spans="2:8" ht="39" thickBot="1" x14ac:dyDescent="0.3">
      <c r="B602" s="24" t="s">
        <v>870</v>
      </c>
      <c r="C602" s="29" t="s">
        <v>871</v>
      </c>
      <c r="D602" s="30">
        <v>2021</v>
      </c>
      <c r="E602" s="30">
        <v>0.22</v>
      </c>
      <c r="F602" s="31">
        <v>98</v>
      </c>
      <c r="G602" s="31">
        <v>8</v>
      </c>
      <c r="H602" s="32">
        <v>52.62583333333334</v>
      </c>
    </row>
    <row r="603" spans="2:8" ht="39" thickBot="1" x14ac:dyDescent="0.3">
      <c r="B603" s="24" t="s">
        <v>872</v>
      </c>
      <c r="C603" s="25" t="s">
        <v>40</v>
      </c>
      <c r="D603" s="33"/>
      <c r="E603" s="33"/>
      <c r="F603" s="34"/>
      <c r="G603" s="34"/>
      <c r="H603" s="35"/>
    </row>
    <row r="604" spans="2:8" ht="39" thickBot="1" x14ac:dyDescent="0.3">
      <c r="B604" s="24" t="s">
        <v>873</v>
      </c>
      <c r="C604" s="29" t="s">
        <v>874</v>
      </c>
      <c r="D604" s="30">
        <v>2021</v>
      </c>
      <c r="E604" s="30">
        <v>0.22</v>
      </c>
      <c r="F604" s="31">
        <v>25</v>
      </c>
      <c r="G604" s="31">
        <v>3</v>
      </c>
      <c r="H604" s="32">
        <v>5.2450000000000001</v>
      </c>
    </row>
    <row r="605" spans="2:8" ht="39" thickBot="1" x14ac:dyDescent="0.3">
      <c r="B605" s="24" t="s">
        <v>875</v>
      </c>
      <c r="C605" s="25" t="s">
        <v>24</v>
      </c>
      <c r="D605" s="33"/>
      <c r="E605" s="33"/>
      <c r="F605" s="34"/>
      <c r="G605" s="34"/>
      <c r="H605" s="35"/>
    </row>
    <row r="606" spans="2:8" ht="39" thickBot="1" x14ac:dyDescent="0.3">
      <c r="B606" s="24" t="s">
        <v>876</v>
      </c>
      <c r="C606" s="29" t="s">
        <v>877</v>
      </c>
      <c r="D606" s="30">
        <v>2021</v>
      </c>
      <c r="E606" s="30">
        <v>0.22</v>
      </c>
      <c r="F606" s="31">
        <v>70</v>
      </c>
      <c r="G606" s="31">
        <v>5</v>
      </c>
      <c r="H606" s="32">
        <v>23.520833333333336</v>
      </c>
    </row>
    <row r="607" spans="2:8" ht="39" thickBot="1" x14ac:dyDescent="0.3">
      <c r="B607" s="24" t="s">
        <v>878</v>
      </c>
      <c r="C607" s="25" t="s">
        <v>187</v>
      </c>
      <c r="D607" s="33"/>
      <c r="E607" s="33"/>
      <c r="F607" s="34"/>
      <c r="G607" s="34"/>
      <c r="H607" s="35"/>
    </row>
    <row r="608" spans="2:8" ht="39" thickBot="1" x14ac:dyDescent="0.3">
      <c r="B608" s="24" t="s">
        <v>879</v>
      </c>
      <c r="C608" s="29" t="s">
        <v>880</v>
      </c>
      <c r="D608" s="30">
        <v>2021</v>
      </c>
      <c r="E608" s="30">
        <v>0.22</v>
      </c>
      <c r="F608" s="31">
        <v>220</v>
      </c>
      <c r="G608" s="31">
        <v>2</v>
      </c>
      <c r="H608" s="32">
        <v>25.801666666666666</v>
      </c>
    </row>
    <row r="609" spans="2:8" ht="39" thickBot="1" x14ac:dyDescent="0.3">
      <c r="B609" s="24" t="s">
        <v>881</v>
      </c>
      <c r="C609" s="25" t="s">
        <v>187</v>
      </c>
      <c r="D609" s="33"/>
      <c r="E609" s="33"/>
      <c r="F609" s="34"/>
      <c r="G609" s="34"/>
      <c r="H609" s="35"/>
    </row>
    <row r="610" spans="2:8" ht="39" thickBot="1" x14ac:dyDescent="0.3">
      <c r="B610" s="24" t="s">
        <v>882</v>
      </c>
      <c r="C610" s="29" t="s">
        <v>883</v>
      </c>
      <c r="D610" s="30">
        <v>2021</v>
      </c>
      <c r="E610" s="30">
        <v>0.22</v>
      </c>
      <c r="F610" s="31">
        <v>23</v>
      </c>
      <c r="G610" s="31">
        <v>10</v>
      </c>
      <c r="H610" s="32">
        <v>5.3883333333333336</v>
      </c>
    </row>
    <row r="611" spans="2:8" ht="39" thickBot="1" x14ac:dyDescent="0.3">
      <c r="B611" s="24" t="s">
        <v>884</v>
      </c>
      <c r="C611" s="25" t="s">
        <v>24</v>
      </c>
      <c r="D611" s="33"/>
      <c r="E611" s="33"/>
      <c r="F611" s="34"/>
      <c r="G611" s="34"/>
      <c r="H611" s="35"/>
    </row>
    <row r="612" spans="2:8" ht="39" thickBot="1" x14ac:dyDescent="0.3">
      <c r="B612" s="24" t="s">
        <v>885</v>
      </c>
      <c r="C612" s="29" t="s">
        <v>886</v>
      </c>
      <c r="D612" s="30">
        <v>2021</v>
      </c>
      <c r="E612" s="30">
        <v>0.4</v>
      </c>
      <c r="F612" s="31">
        <v>75</v>
      </c>
      <c r="G612" s="31">
        <v>50</v>
      </c>
      <c r="H612" s="32">
        <v>21.79</v>
      </c>
    </row>
    <row r="613" spans="2:8" ht="39" thickBot="1" x14ac:dyDescent="0.3">
      <c r="B613" s="24" t="s">
        <v>887</v>
      </c>
      <c r="C613" s="25" t="s">
        <v>24</v>
      </c>
      <c r="D613" s="33"/>
      <c r="E613" s="33"/>
      <c r="F613" s="34"/>
      <c r="G613" s="34"/>
      <c r="H613" s="35"/>
    </row>
    <row r="614" spans="2:8" ht="39" thickBot="1" x14ac:dyDescent="0.3">
      <c r="B614" s="24" t="s">
        <v>888</v>
      </c>
      <c r="C614" s="29" t="s">
        <v>889</v>
      </c>
      <c r="D614" s="30">
        <v>2021</v>
      </c>
      <c r="E614" s="30">
        <v>0.4</v>
      </c>
      <c r="F614" s="31">
        <v>30</v>
      </c>
      <c r="G614" s="31">
        <v>10</v>
      </c>
      <c r="H614" s="32">
        <v>12.089166666666667</v>
      </c>
    </row>
    <row r="615" spans="2:8" ht="39" thickBot="1" x14ac:dyDescent="0.3">
      <c r="B615" s="24" t="s">
        <v>890</v>
      </c>
      <c r="C615" s="25" t="s">
        <v>24</v>
      </c>
      <c r="D615" s="33"/>
      <c r="E615" s="33"/>
      <c r="F615" s="34"/>
      <c r="G615" s="34"/>
      <c r="H615" s="35"/>
    </row>
    <row r="616" spans="2:8" ht="39" thickBot="1" x14ac:dyDescent="0.3">
      <c r="B616" s="24" t="s">
        <v>891</v>
      </c>
      <c r="C616" s="29" t="s">
        <v>892</v>
      </c>
      <c r="D616" s="30">
        <v>2021</v>
      </c>
      <c r="E616" s="30">
        <v>0.22</v>
      </c>
      <c r="F616" s="31">
        <v>50</v>
      </c>
      <c r="G616" s="31">
        <v>5</v>
      </c>
      <c r="H616" s="32">
        <v>8.9283333333333346</v>
      </c>
    </row>
    <row r="617" spans="2:8" ht="39" thickBot="1" x14ac:dyDescent="0.3">
      <c r="B617" s="24" t="s">
        <v>893</v>
      </c>
      <c r="C617" s="25" t="s">
        <v>187</v>
      </c>
      <c r="D617" s="33"/>
      <c r="E617" s="33"/>
      <c r="F617" s="34"/>
      <c r="G617" s="34"/>
      <c r="H617" s="35"/>
    </row>
    <row r="618" spans="2:8" ht="39" thickBot="1" x14ac:dyDescent="0.3">
      <c r="B618" s="24" t="s">
        <v>894</v>
      </c>
      <c r="C618" s="29" t="s">
        <v>895</v>
      </c>
      <c r="D618" s="30">
        <v>2021</v>
      </c>
      <c r="E618" s="30">
        <v>0.4</v>
      </c>
      <c r="F618" s="31">
        <v>21</v>
      </c>
      <c r="G618" s="31">
        <v>15</v>
      </c>
      <c r="H618" s="32">
        <v>11.384166666666667</v>
      </c>
    </row>
    <row r="619" spans="2:8" ht="39" thickBot="1" x14ac:dyDescent="0.3">
      <c r="B619" s="24" t="s">
        <v>896</v>
      </c>
      <c r="C619" s="25" t="s">
        <v>24</v>
      </c>
      <c r="D619" s="33"/>
      <c r="E619" s="33"/>
      <c r="F619" s="34"/>
      <c r="G619" s="34"/>
      <c r="H619" s="35"/>
    </row>
    <row r="620" spans="2:8" ht="39" thickBot="1" x14ac:dyDescent="0.3">
      <c r="B620" s="24" t="s">
        <v>897</v>
      </c>
      <c r="C620" s="29" t="s">
        <v>898</v>
      </c>
      <c r="D620" s="30">
        <v>2021</v>
      </c>
      <c r="E620" s="30">
        <v>0.22</v>
      </c>
      <c r="F620" s="31">
        <v>10</v>
      </c>
      <c r="G620" s="31">
        <v>5</v>
      </c>
      <c r="H620" s="32">
        <v>4.7241666666666662</v>
      </c>
    </row>
    <row r="621" spans="2:8" ht="39" thickBot="1" x14ac:dyDescent="0.3">
      <c r="B621" s="24" t="s">
        <v>899</v>
      </c>
      <c r="C621" s="25" t="s">
        <v>24</v>
      </c>
      <c r="D621" s="33"/>
      <c r="E621" s="33"/>
      <c r="F621" s="34"/>
      <c r="G621" s="34"/>
      <c r="H621" s="35"/>
    </row>
    <row r="622" spans="2:8" ht="39" thickBot="1" x14ac:dyDescent="0.3">
      <c r="B622" s="41" t="s">
        <v>900</v>
      </c>
      <c r="C622" s="42" t="s">
        <v>901</v>
      </c>
      <c r="D622" s="30">
        <v>2021</v>
      </c>
      <c r="E622" s="30">
        <v>0.22</v>
      </c>
      <c r="F622" s="31">
        <v>40</v>
      </c>
      <c r="G622" s="31">
        <v>16</v>
      </c>
      <c r="H622" s="32">
        <v>21.53</v>
      </c>
    </row>
    <row r="623" spans="2:8" ht="39" thickBot="1" x14ac:dyDescent="0.3">
      <c r="B623" s="24" t="s">
        <v>902</v>
      </c>
      <c r="C623" s="25" t="s">
        <v>40</v>
      </c>
      <c r="D623" s="33"/>
      <c r="E623" s="33"/>
      <c r="F623" s="34"/>
      <c r="G623" s="34"/>
      <c r="H623" s="35"/>
    </row>
    <row r="624" spans="2:8" ht="39" thickBot="1" x14ac:dyDescent="0.3">
      <c r="B624" s="41" t="s">
        <v>903</v>
      </c>
      <c r="C624" s="29" t="s">
        <v>904</v>
      </c>
      <c r="D624" s="30">
        <v>2021</v>
      </c>
      <c r="E624" s="30">
        <v>0.22</v>
      </c>
      <c r="F624" s="31">
        <v>6</v>
      </c>
      <c r="G624" s="31">
        <v>16</v>
      </c>
      <c r="H624" s="32">
        <v>2.7458333333333336</v>
      </c>
    </row>
    <row r="625" spans="2:8" ht="39" thickBot="1" x14ac:dyDescent="0.3">
      <c r="B625" s="24" t="s">
        <v>905</v>
      </c>
      <c r="C625" s="25" t="s">
        <v>24</v>
      </c>
      <c r="D625" s="33"/>
      <c r="E625" s="33"/>
      <c r="F625" s="34"/>
      <c r="G625" s="34"/>
      <c r="H625" s="35"/>
    </row>
    <row r="626" spans="2:8" ht="39" thickBot="1" x14ac:dyDescent="0.3">
      <c r="B626" s="41" t="s">
        <v>906</v>
      </c>
      <c r="C626" s="29" t="s">
        <v>907</v>
      </c>
      <c r="D626" s="30">
        <v>2021</v>
      </c>
      <c r="E626" s="30">
        <v>0.22</v>
      </c>
      <c r="F626" s="31">
        <v>8</v>
      </c>
      <c r="G626" s="31">
        <v>5</v>
      </c>
      <c r="H626" s="32">
        <v>4.0579999999999998</v>
      </c>
    </row>
    <row r="627" spans="2:8" ht="39" thickBot="1" x14ac:dyDescent="0.3">
      <c r="B627" s="24" t="s">
        <v>908</v>
      </c>
      <c r="C627" s="25" t="s">
        <v>24</v>
      </c>
      <c r="D627" s="33"/>
      <c r="E627" s="33"/>
      <c r="F627" s="34"/>
      <c r="G627" s="34"/>
      <c r="H627" s="35"/>
    </row>
    <row r="628" spans="2:8" ht="51.75" thickBot="1" x14ac:dyDescent="0.3">
      <c r="B628" s="24" t="s">
        <v>909</v>
      </c>
      <c r="C628" s="29" t="s">
        <v>910</v>
      </c>
      <c r="D628" s="30">
        <v>2021</v>
      </c>
      <c r="E628" s="30">
        <v>0.4</v>
      </c>
      <c r="F628" s="31">
        <v>102</v>
      </c>
      <c r="G628" s="31">
        <v>23</v>
      </c>
      <c r="H628" s="32">
        <v>63.509</v>
      </c>
    </row>
    <row r="629" spans="2:8" ht="39" thickBot="1" x14ac:dyDescent="0.3">
      <c r="B629" s="24" t="s">
        <v>911</v>
      </c>
      <c r="C629" s="25" t="s">
        <v>165</v>
      </c>
      <c r="D629" s="33"/>
      <c r="E629" s="33"/>
      <c r="F629" s="34"/>
      <c r="G629" s="34"/>
      <c r="H629" s="35"/>
    </row>
    <row r="630" spans="2:8" ht="16.5" thickBot="1" x14ac:dyDescent="0.3">
      <c r="B630" s="24"/>
      <c r="C630" s="36"/>
      <c r="D630" s="37"/>
      <c r="E630" s="37"/>
      <c r="F630" s="38"/>
      <c r="G630" s="38"/>
      <c r="H630" s="39"/>
    </row>
    <row r="631" spans="2:8" ht="39" thickBot="1" x14ac:dyDescent="0.3">
      <c r="B631" s="24" t="s">
        <v>912</v>
      </c>
      <c r="C631" s="29" t="s">
        <v>913</v>
      </c>
      <c r="D631" s="30">
        <v>2021</v>
      </c>
      <c r="E631" s="30">
        <v>0.22</v>
      </c>
      <c r="F631" s="31">
        <v>15</v>
      </c>
      <c r="G631" s="31">
        <v>2</v>
      </c>
      <c r="H631" s="32">
        <v>12.959166666666667</v>
      </c>
    </row>
    <row r="632" spans="2:8" ht="39" thickBot="1" x14ac:dyDescent="0.3">
      <c r="B632" s="24" t="s">
        <v>914</v>
      </c>
      <c r="C632" s="25" t="s">
        <v>24</v>
      </c>
      <c r="D632" s="33"/>
      <c r="E632" s="33"/>
      <c r="F632" s="34"/>
      <c r="G632" s="34"/>
      <c r="H632" s="35"/>
    </row>
    <row r="633" spans="2:8" ht="39" thickBot="1" x14ac:dyDescent="0.3">
      <c r="B633" s="24" t="s">
        <v>915</v>
      </c>
      <c r="C633" s="29" t="s">
        <v>916</v>
      </c>
      <c r="D633" s="30">
        <v>2021</v>
      </c>
      <c r="E633" s="30">
        <v>0.4</v>
      </c>
      <c r="F633" s="31">
        <v>80</v>
      </c>
      <c r="G633" s="31">
        <v>15</v>
      </c>
      <c r="H633" s="32">
        <v>20.042999999999999</v>
      </c>
    </row>
    <row r="634" spans="2:8" ht="39" thickBot="1" x14ac:dyDescent="0.3">
      <c r="B634" s="24" t="s">
        <v>917</v>
      </c>
      <c r="C634" s="25" t="s">
        <v>24</v>
      </c>
      <c r="D634" s="33"/>
      <c r="E634" s="33"/>
      <c r="F634" s="34"/>
      <c r="G634" s="34"/>
      <c r="H634" s="35"/>
    </row>
    <row r="635" spans="2:8" ht="51.75" thickBot="1" x14ac:dyDescent="0.3">
      <c r="B635" s="24" t="s">
        <v>918</v>
      </c>
      <c r="C635" s="29" t="s">
        <v>919</v>
      </c>
      <c r="D635" s="30">
        <v>2021</v>
      </c>
      <c r="E635" s="30">
        <v>0.22</v>
      </c>
      <c r="F635" s="31">
        <v>21.3</v>
      </c>
      <c r="G635" s="31">
        <v>15</v>
      </c>
      <c r="H635" s="32">
        <v>14.965999999999999</v>
      </c>
    </row>
    <row r="636" spans="2:8" ht="39" thickBot="1" x14ac:dyDescent="0.3">
      <c r="B636" s="24" t="s">
        <v>920</v>
      </c>
      <c r="C636" s="25" t="s">
        <v>24</v>
      </c>
      <c r="D636" s="33"/>
      <c r="E636" s="33"/>
      <c r="F636" s="34"/>
      <c r="G636" s="34"/>
      <c r="H636" s="35"/>
    </row>
    <row r="637" spans="2:8" ht="51.75" thickBot="1" x14ac:dyDescent="0.3">
      <c r="B637" s="24" t="s">
        <v>921</v>
      </c>
      <c r="C637" s="29" t="s">
        <v>922</v>
      </c>
      <c r="D637" s="30">
        <v>2021</v>
      </c>
      <c r="E637" s="30">
        <v>0.22</v>
      </c>
      <c r="F637" s="31">
        <v>21.3</v>
      </c>
      <c r="G637" s="31">
        <v>15</v>
      </c>
      <c r="H637" s="32">
        <v>14.965999999999999</v>
      </c>
    </row>
    <row r="638" spans="2:8" ht="39" thickBot="1" x14ac:dyDescent="0.3">
      <c r="B638" s="24" t="s">
        <v>923</v>
      </c>
      <c r="C638" s="25" t="s">
        <v>24</v>
      </c>
      <c r="D638" s="33"/>
      <c r="E638" s="33"/>
      <c r="F638" s="34"/>
      <c r="G638" s="34"/>
      <c r="H638" s="35"/>
    </row>
    <row r="639" spans="2:8" ht="39" thickBot="1" x14ac:dyDescent="0.3">
      <c r="B639" s="41" t="s">
        <v>924</v>
      </c>
      <c r="C639" s="42" t="s">
        <v>925</v>
      </c>
      <c r="D639" s="30">
        <v>2021</v>
      </c>
      <c r="E639" s="30">
        <v>0.4</v>
      </c>
      <c r="F639" s="31">
        <v>8</v>
      </c>
      <c r="G639" s="31">
        <v>14</v>
      </c>
      <c r="H639" s="32">
        <v>13.44</v>
      </c>
    </row>
    <row r="640" spans="2:8" ht="39" thickBot="1" x14ac:dyDescent="0.3">
      <c r="B640" s="41" t="s">
        <v>926</v>
      </c>
      <c r="C640" s="44" t="s">
        <v>24</v>
      </c>
      <c r="D640" s="33"/>
      <c r="E640" s="33"/>
      <c r="F640" s="34"/>
      <c r="G640" s="34"/>
      <c r="H640" s="35"/>
    </row>
    <row r="641" spans="2:8" ht="39" thickBot="1" x14ac:dyDescent="0.3">
      <c r="B641" s="24" t="s">
        <v>927</v>
      </c>
      <c r="C641" s="29" t="s">
        <v>928</v>
      </c>
      <c r="D641" s="30">
        <v>2021</v>
      </c>
      <c r="E641" s="30">
        <v>0.22</v>
      </c>
      <c r="F641" s="31">
        <v>23.4</v>
      </c>
      <c r="G641" s="31">
        <v>5</v>
      </c>
      <c r="H641" s="32">
        <v>14.271000000000001</v>
      </c>
    </row>
    <row r="642" spans="2:8" ht="39" thickBot="1" x14ac:dyDescent="0.3">
      <c r="B642" s="24" t="s">
        <v>929</v>
      </c>
      <c r="C642" s="40" t="s">
        <v>24</v>
      </c>
      <c r="D642" s="33"/>
      <c r="E642" s="33"/>
      <c r="F642" s="34"/>
      <c r="G642" s="34"/>
      <c r="H642" s="35"/>
    </row>
    <row r="643" spans="2:8" ht="16.5" thickBot="1" x14ac:dyDescent="0.3">
      <c r="B643" s="55"/>
      <c r="C643" s="56"/>
      <c r="D643" s="57"/>
      <c r="E643" s="57"/>
      <c r="F643" s="58"/>
      <c r="G643" s="58"/>
      <c r="H643" s="59"/>
    </row>
    <row r="644" spans="2:8" ht="16.5" thickBot="1" x14ac:dyDescent="0.3">
      <c r="B644" s="24">
        <v>2</v>
      </c>
      <c r="C644" s="60" t="s">
        <v>930</v>
      </c>
      <c r="D644" s="61"/>
      <c r="E644" s="61"/>
      <c r="F644" s="62"/>
      <c r="G644" s="62"/>
      <c r="H644" s="47"/>
    </row>
    <row r="645" spans="2:8" ht="39" thickBot="1" x14ac:dyDescent="0.3">
      <c r="B645" s="24" t="s">
        <v>931</v>
      </c>
      <c r="C645" s="25" t="s">
        <v>932</v>
      </c>
      <c r="D645" s="61"/>
      <c r="E645" s="61"/>
      <c r="F645" s="62"/>
      <c r="G645" s="62"/>
      <c r="H645" s="47"/>
    </row>
    <row r="646" spans="2:8" ht="16.5" thickBot="1" x14ac:dyDescent="0.3">
      <c r="B646" s="24" t="s">
        <v>933</v>
      </c>
      <c r="C646" s="25" t="s">
        <v>934</v>
      </c>
      <c r="D646" s="61"/>
      <c r="E646" s="61"/>
      <c r="F646" s="62"/>
      <c r="G646" s="62"/>
      <c r="H646" s="47"/>
    </row>
    <row r="647" spans="2:8" ht="26.25" thickBot="1" x14ac:dyDescent="0.3">
      <c r="B647" s="24" t="s">
        <v>935</v>
      </c>
      <c r="C647" s="25" t="s">
        <v>936</v>
      </c>
      <c r="D647" s="61"/>
      <c r="E647" s="61"/>
      <c r="F647" s="62"/>
      <c r="G647" s="62"/>
      <c r="H647" s="47"/>
    </row>
    <row r="648" spans="2:8" ht="77.25" thickBot="1" x14ac:dyDescent="0.3">
      <c r="B648" s="24" t="s">
        <v>937</v>
      </c>
      <c r="C648" s="25" t="s">
        <v>938</v>
      </c>
      <c r="D648" s="33"/>
      <c r="E648" s="33"/>
      <c r="F648" s="34"/>
      <c r="G648" s="34"/>
      <c r="H648" s="35"/>
    </row>
    <row r="649" spans="2:8" ht="16.5" thickBot="1" x14ac:dyDescent="0.3">
      <c r="B649" s="24" t="s">
        <v>939</v>
      </c>
      <c r="C649" s="25" t="s">
        <v>940</v>
      </c>
      <c r="D649" s="22"/>
      <c r="E649" s="22"/>
      <c r="F649" s="26"/>
      <c r="G649" s="26"/>
      <c r="H649" s="27"/>
    </row>
    <row r="650" spans="2:8" ht="16.5" thickBot="1" x14ac:dyDescent="0.3">
      <c r="B650" s="24">
        <v>3</v>
      </c>
      <c r="C650" s="60" t="s">
        <v>941</v>
      </c>
      <c r="D650" s="22"/>
      <c r="E650" s="22"/>
      <c r="F650" s="26"/>
      <c r="G650" s="26"/>
      <c r="H650" s="27"/>
    </row>
    <row r="651" spans="2:8" ht="26.25" thickBot="1" x14ac:dyDescent="0.3">
      <c r="B651" s="24" t="s">
        <v>942</v>
      </c>
      <c r="C651" s="25" t="s">
        <v>943</v>
      </c>
      <c r="D651" s="22"/>
      <c r="E651" s="22"/>
      <c r="F651" s="26"/>
      <c r="G651" s="26"/>
      <c r="H651" s="27"/>
    </row>
    <row r="652" spans="2:8" ht="51.75" thickBot="1" x14ac:dyDescent="0.3">
      <c r="B652" s="24" t="s">
        <v>944</v>
      </c>
      <c r="C652" s="25" t="s">
        <v>945</v>
      </c>
      <c r="D652" s="22"/>
      <c r="E652" s="22"/>
      <c r="F652" s="26"/>
      <c r="G652" s="26"/>
      <c r="H652" s="27"/>
    </row>
    <row r="653" spans="2:8" ht="16.5" thickBot="1" x14ac:dyDescent="0.3">
      <c r="B653" s="24" t="s">
        <v>939</v>
      </c>
      <c r="C653" s="25"/>
      <c r="D653" s="22"/>
      <c r="E653" s="22"/>
      <c r="F653" s="26"/>
      <c r="G653" s="26"/>
      <c r="H653" s="27"/>
    </row>
    <row r="654" spans="2:8" ht="51.75" thickBot="1" x14ac:dyDescent="0.3">
      <c r="B654" s="24">
        <v>4</v>
      </c>
      <c r="C654" s="60" t="s">
        <v>946</v>
      </c>
      <c r="D654" s="22"/>
      <c r="E654" s="22"/>
      <c r="F654" s="26"/>
      <c r="G654" s="26"/>
      <c r="H654" s="27"/>
    </row>
    <row r="655" spans="2:8" ht="39" thickBot="1" x14ac:dyDescent="0.3">
      <c r="B655" s="63" t="s">
        <v>947</v>
      </c>
      <c r="C655" s="64" t="s">
        <v>948</v>
      </c>
      <c r="D655" s="65">
        <v>2019</v>
      </c>
      <c r="E655" s="65" t="s">
        <v>949</v>
      </c>
      <c r="F655" s="66" t="s">
        <v>950</v>
      </c>
      <c r="G655" s="66">
        <v>10</v>
      </c>
      <c r="H655" s="67">
        <v>125</v>
      </c>
    </row>
    <row r="656" spans="2:8" ht="39.75" thickBot="1" x14ac:dyDescent="0.3">
      <c r="B656" s="68" t="s">
        <v>951</v>
      </c>
      <c r="C656" s="69" t="s">
        <v>952</v>
      </c>
      <c r="D656" s="70"/>
      <c r="E656" s="70"/>
      <c r="F656" s="71"/>
      <c r="G656" s="71"/>
      <c r="H656" s="72"/>
    </row>
    <row r="657" spans="2:8" ht="39" thickBot="1" x14ac:dyDescent="0.3">
      <c r="B657" s="63" t="s">
        <v>953</v>
      </c>
      <c r="C657" s="64" t="s">
        <v>954</v>
      </c>
      <c r="D657" s="65">
        <v>2020</v>
      </c>
      <c r="E657" s="65" t="s">
        <v>949</v>
      </c>
      <c r="F657" s="66" t="s">
        <v>950</v>
      </c>
      <c r="G657" s="66">
        <v>150</v>
      </c>
      <c r="H657" s="67">
        <v>526.50586999999996</v>
      </c>
    </row>
    <row r="658" spans="2:8" ht="39.75" thickBot="1" x14ac:dyDescent="0.3">
      <c r="B658" s="68" t="s">
        <v>955</v>
      </c>
      <c r="C658" s="69" t="s">
        <v>956</v>
      </c>
      <c r="D658" s="70"/>
      <c r="E658" s="70"/>
      <c r="F658" s="71"/>
      <c r="G658" s="71"/>
      <c r="H658" s="72"/>
    </row>
    <row r="659" spans="2:8" ht="51.75" thickBot="1" x14ac:dyDescent="0.3">
      <c r="B659" s="63" t="s">
        <v>957</v>
      </c>
      <c r="C659" s="64" t="s">
        <v>958</v>
      </c>
      <c r="D659" s="65">
        <v>2021</v>
      </c>
      <c r="E659" s="65" t="s">
        <v>949</v>
      </c>
      <c r="F659" s="66" t="s">
        <v>950</v>
      </c>
      <c r="G659" s="66">
        <v>900</v>
      </c>
      <c r="H659" s="67">
        <v>2323.57083333333</v>
      </c>
    </row>
    <row r="660" spans="2:8" ht="39.75" thickBot="1" x14ac:dyDescent="0.3">
      <c r="B660" s="68" t="s">
        <v>959</v>
      </c>
      <c r="C660" s="69" t="s">
        <v>960</v>
      </c>
      <c r="D660" s="70"/>
      <c r="E660" s="70"/>
      <c r="F660" s="71"/>
      <c r="G660" s="71"/>
      <c r="H660" s="72"/>
    </row>
    <row r="661" spans="2:8" ht="39" thickBot="1" x14ac:dyDescent="0.3">
      <c r="B661" s="63" t="s">
        <v>961</v>
      </c>
      <c r="C661" s="64" t="s">
        <v>962</v>
      </c>
      <c r="D661" s="65">
        <v>2021</v>
      </c>
      <c r="E661" s="65" t="s">
        <v>949</v>
      </c>
      <c r="F661" s="66" t="s">
        <v>950</v>
      </c>
      <c r="G661" s="66">
        <v>173</v>
      </c>
      <c r="H661" s="67">
        <v>1310.2256746</v>
      </c>
    </row>
    <row r="662" spans="2:8" ht="39.75" thickBot="1" x14ac:dyDescent="0.3">
      <c r="B662" s="68" t="s">
        <v>963</v>
      </c>
      <c r="C662" s="69" t="s">
        <v>960</v>
      </c>
      <c r="D662" s="70"/>
      <c r="E662" s="70"/>
      <c r="F662" s="71"/>
      <c r="G662" s="71"/>
      <c r="H662" s="72"/>
    </row>
    <row r="663" spans="2:8" ht="39" thickBot="1" x14ac:dyDescent="0.3">
      <c r="B663" s="63" t="s">
        <v>964</v>
      </c>
      <c r="C663" s="64" t="s">
        <v>965</v>
      </c>
      <c r="D663" s="65">
        <v>2021</v>
      </c>
      <c r="E663" s="65" t="s">
        <v>949</v>
      </c>
      <c r="F663" s="66" t="s">
        <v>950</v>
      </c>
      <c r="G663" s="66">
        <v>250</v>
      </c>
      <c r="H663" s="67">
        <v>1279.499</v>
      </c>
    </row>
    <row r="664" spans="2:8" ht="39.75" thickBot="1" x14ac:dyDescent="0.3">
      <c r="B664" s="68" t="s">
        <v>966</v>
      </c>
      <c r="C664" s="69" t="s">
        <v>960</v>
      </c>
      <c r="D664" s="70"/>
      <c r="E664" s="70"/>
      <c r="F664" s="71"/>
      <c r="G664" s="71"/>
      <c r="H664" s="72"/>
    </row>
    <row r="665" spans="2:8" ht="16.5" thickBot="1" x14ac:dyDescent="0.3">
      <c r="B665" s="24"/>
      <c r="C665" s="25"/>
      <c r="D665" s="22"/>
      <c r="E665" s="22"/>
      <c r="F665" s="26"/>
      <c r="G665" s="26"/>
      <c r="H665" s="27"/>
    </row>
    <row r="666" spans="2:8" ht="39" thickBot="1" x14ac:dyDescent="0.3">
      <c r="B666" s="24">
        <v>5</v>
      </c>
      <c r="C666" s="60" t="s">
        <v>967</v>
      </c>
      <c r="D666" s="22" t="s">
        <v>950</v>
      </c>
      <c r="E666" s="22" t="s">
        <v>950</v>
      </c>
      <c r="F666" s="26" t="s">
        <v>950</v>
      </c>
      <c r="G666" s="26" t="s">
        <v>950</v>
      </c>
      <c r="H666" s="27" t="s">
        <v>950</v>
      </c>
    </row>
    <row r="667" spans="2:8" ht="16.5" thickBot="1" x14ac:dyDescent="0.3">
      <c r="B667" s="24" t="s">
        <v>968</v>
      </c>
      <c r="C667" s="25" t="s">
        <v>969</v>
      </c>
      <c r="D667" s="22" t="s">
        <v>950</v>
      </c>
      <c r="E667" s="22" t="s">
        <v>950</v>
      </c>
      <c r="F667" s="26" t="s">
        <v>950</v>
      </c>
      <c r="G667" s="26" t="s">
        <v>950</v>
      </c>
      <c r="H667" s="27" t="s">
        <v>950</v>
      </c>
    </row>
    <row r="668" spans="2:8" ht="26.25" thickBot="1" x14ac:dyDescent="0.3">
      <c r="B668" s="24" t="s">
        <v>970</v>
      </c>
      <c r="C668" s="25" t="s">
        <v>971</v>
      </c>
      <c r="D668" s="22" t="s">
        <v>950</v>
      </c>
      <c r="E668" s="22" t="s">
        <v>950</v>
      </c>
      <c r="F668" s="26" t="s">
        <v>950</v>
      </c>
      <c r="G668" s="26" t="s">
        <v>950</v>
      </c>
      <c r="H668" s="27" t="s">
        <v>950</v>
      </c>
    </row>
    <row r="669" spans="2:8" ht="64.5" thickBot="1" x14ac:dyDescent="0.3">
      <c r="B669" s="24" t="s">
        <v>972</v>
      </c>
      <c r="C669" s="25" t="s">
        <v>973</v>
      </c>
      <c r="D669" s="22" t="s">
        <v>950</v>
      </c>
      <c r="E669" s="22" t="s">
        <v>950</v>
      </c>
      <c r="F669" s="26" t="s">
        <v>950</v>
      </c>
      <c r="G669" s="26" t="s">
        <v>950</v>
      </c>
      <c r="H669" s="27" t="s">
        <v>950</v>
      </c>
    </row>
    <row r="670" spans="2:8" ht="16.5" thickBot="1" x14ac:dyDescent="0.3">
      <c r="B670" s="24" t="s">
        <v>939</v>
      </c>
      <c r="C670" s="25" t="s">
        <v>940</v>
      </c>
      <c r="D670" s="22" t="s">
        <v>950</v>
      </c>
      <c r="E670" s="22" t="s">
        <v>950</v>
      </c>
      <c r="F670" s="26" t="s">
        <v>950</v>
      </c>
      <c r="G670" s="26" t="s">
        <v>950</v>
      </c>
      <c r="H670" s="27" t="s">
        <v>950</v>
      </c>
    </row>
    <row r="671" spans="2:8" ht="26.25" thickBot="1" x14ac:dyDescent="0.3">
      <c r="B671" s="24">
        <v>6</v>
      </c>
      <c r="C671" s="60" t="s">
        <v>974</v>
      </c>
      <c r="D671" s="22" t="s">
        <v>950</v>
      </c>
      <c r="E671" s="22" t="s">
        <v>950</v>
      </c>
      <c r="F671" s="26" t="s">
        <v>950</v>
      </c>
      <c r="G671" s="26" t="s">
        <v>950</v>
      </c>
      <c r="H671" s="27" t="s">
        <v>950</v>
      </c>
    </row>
    <row r="672" spans="2:8" ht="16.5" thickBot="1" x14ac:dyDescent="0.3">
      <c r="B672" s="24" t="s">
        <v>975</v>
      </c>
      <c r="C672" s="25" t="s">
        <v>976</v>
      </c>
      <c r="D672" s="22" t="s">
        <v>950</v>
      </c>
      <c r="E672" s="22" t="s">
        <v>950</v>
      </c>
      <c r="F672" s="26" t="s">
        <v>950</v>
      </c>
      <c r="G672" s="26" t="s">
        <v>950</v>
      </c>
      <c r="H672" s="27" t="s">
        <v>950</v>
      </c>
    </row>
    <row r="673" spans="2:8" ht="16.5" thickBot="1" x14ac:dyDescent="0.3">
      <c r="B673" s="24" t="s">
        <v>939</v>
      </c>
      <c r="C673" s="25" t="s">
        <v>940</v>
      </c>
      <c r="D673" s="22" t="s">
        <v>950</v>
      </c>
      <c r="E673" s="22" t="s">
        <v>950</v>
      </c>
      <c r="F673" s="26" t="s">
        <v>950</v>
      </c>
      <c r="G673" s="26" t="s">
        <v>950</v>
      </c>
      <c r="H673" s="27" t="s">
        <v>950</v>
      </c>
    </row>
    <row r="674" spans="2:8" ht="26.25" thickBot="1" x14ac:dyDescent="0.3">
      <c r="B674" s="24" t="s">
        <v>977</v>
      </c>
      <c r="C674" s="60" t="s">
        <v>978</v>
      </c>
      <c r="D674" s="22" t="s">
        <v>950</v>
      </c>
      <c r="E674" s="22" t="s">
        <v>950</v>
      </c>
      <c r="F674" s="26" t="s">
        <v>950</v>
      </c>
      <c r="G674" s="26" t="s">
        <v>950</v>
      </c>
      <c r="H674" s="27" t="s">
        <v>950</v>
      </c>
    </row>
    <row r="675" spans="2:8" ht="16.5" thickBot="1" x14ac:dyDescent="0.3">
      <c r="B675" s="24" t="s">
        <v>979</v>
      </c>
      <c r="C675" s="25" t="s">
        <v>980</v>
      </c>
      <c r="D675" s="22" t="s">
        <v>950</v>
      </c>
      <c r="E675" s="22" t="s">
        <v>950</v>
      </c>
      <c r="F675" s="26" t="s">
        <v>950</v>
      </c>
      <c r="G675" s="26" t="s">
        <v>950</v>
      </c>
      <c r="H675" s="27" t="s">
        <v>950</v>
      </c>
    </row>
    <row r="676" spans="2:8" ht="26.25" thickBot="1" x14ac:dyDescent="0.3">
      <c r="B676" s="73" t="s">
        <v>981</v>
      </c>
      <c r="C676" s="40" t="s">
        <v>982</v>
      </c>
      <c r="D676" s="22" t="s">
        <v>950</v>
      </c>
      <c r="E676" s="22" t="s">
        <v>950</v>
      </c>
      <c r="F676" s="26" t="s">
        <v>950</v>
      </c>
      <c r="G676" s="26" t="s">
        <v>950</v>
      </c>
      <c r="H676" s="27" t="s">
        <v>950</v>
      </c>
    </row>
    <row r="677" spans="2:8" ht="51" x14ac:dyDescent="0.25">
      <c r="B677" s="74" t="s">
        <v>983</v>
      </c>
      <c r="C677" s="29" t="s">
        <v>984</v>
      </c>
      <c r="D677" s="75">
        <v>2020</v>
      </c>
      <c r="E677" s="65">
        <v>0.22</v>
      </c>
      <c r="F677" s="66" t="s">
        <v>950</v>
      </c>
      <c r="G677" s="66">
        <v>3</v>
      </c>
      <c r="H677" s="67">
        <v>5.1562833333333336</v>
      </c>
    </row>
    <row r="678" spans="2:8" ht="16.5" thickBot="1" x14ac:dyDescent="0.3">
      <c r="B678" s="74" t="s">
        <v>985</v>
      </c>
      <c r="C678" s="76" t="s">
        <v>986</v>
      </c>
      <c r="D678" s="77"/>
      <c r="E678" s="70"/>
      <c r="F678" s="71"/>
      <c r="G678" s="71"/>
      <c r="H678" s="72"/>
    </row>
    <row r="679" spans="2:8" ht="51" x14ac:dyDescent="0.25">
      <c r="B679" s="74" t="s">
        <v>987</v>
      </c>
      <c r="C679" s="29" t="s">
        <v>988</v>
      </c>
      <c r="D679" s="75">
        <v>2020</v>
      </c>
      <c r="E679" s="65">
        <v>0.22</v>
      </c>
      <c r="F679" s="66" t="s">
        <v>950</v>
      </c>
      <c r="G679" s="66">
        <v>7</v>
      </c>
      <c r="H679" s="67">
        <v>5.9428999999999998</v>
      </c>
    </row>
    <row r="680" spans="2:8" ht="16.5" thickBot="1" x14ac:dyDescent="0.3">
      <c r="B680" s="74" t="s">
        <v>989</v>
      </c>
      <c r="C680" s="76" t="s">
        <v>986</v>
      </c>
      <c r="D680" s="77"/>
      <c r="E680" s="70"/>
      <c r="F680" s="71"/>
      <c r="G680" s="71"/>
      <c r="H680" s="72"/>
    </row>
    <row r="681" spans="2:8" ht="51" x14ac:dyDescent="0.25">
      <c r="B681" s="74" t="s">
        <v>990</v>
      </c>
      <c r="C681" s="29" t="s">
        <v>991</v>
      </c>
      <c r="D681" s="75">
        <v>2020</v>
      </c>
      <c r="E681" s="65">
        <v>0.22</v>
      </c>
      <c r="F681" s="66" t="s">
        <v>950</v>
      </c>
      <c r="G681" s="66">
        <v>3</v>
      </c>
      <c r="H681" s="67">
        <v>5.9428999999999998</v>
      </c>
    </row>
    <row r="682" spans="2:8" ht="16.5" thickBot="1" x14ac:dyDescent="0.3">
      <c r="B682" s="74" t="s">
        <v>985</v>
      </c>
      <c r="C682" s="76" t="s">
        <v>986</v>
      </c>
      <c r="D682" s="77"/>
      <c r="E682" s="70"/>
      <c r="F682" s="71"/>
      <c r="G682" s="71"/>
      <c r="H682" s="72"/>
    </row>
    <row r="683" spans="2:8" ht="51" x14ac:dyDescent="0.25">
      <c r="B683" s="74" t="s">
        <v>992</v>
      </c>
      <c r="C683" s="29" t="s">
        <v>993</v>
      </c>
      <c r="D683" s="75">
        <v>2020</v>
      </c>
      <c r="E683" s="65">
        <v>0.22</v>
      </c>
      <c r="F683" s="66" t="s">
        <v>950</v>
      </c>
      <c r="G683" s="66">
        <v>10</v>
      </c>
      <c r="H683" s="67">
        <v>5.9428999999999998</v>
      </c>
    </row>
    <row r="684" spans="2:8" ht="16.5" thickBot="1" x14ac:dyDescent="0.3">
      <c r="B684" s="74" t="s">
        <v>994</v>
      </c>
      <c r="C684" s="76" t="s">
        <v>986</v>
      </c>
      <c r="D684" s="77"/>
      <c r="E684" s="70"/>
      <c r="F684" s="71"/>
      <c r="G684" s="71"/>
      <c r="H684" s="72"/>
    </row>
    <row r="685" spans="2:8" ht="51" x14ac:dyDescent="0.25">
      <c r="B685" s="74" t="s">
        <v>995</v>
      </c>
      <c r="C685" s="29" t="s">
        <v>996</v>
      </c>
      <c r="D685" s="75">
        <v>2020</v>
      </c>
      <c r="E685" s="65">
        <v>0.22</v>
      </c>
      <c r="F685" s="66" t="s">
        <v>950</v>
      </c>
      <c r="G685" s="66">
        <v>3</v>
      </c>
      <c r="H685" s="67">
        <v>1.0038166666666666</v>
      </c>
    </row>
    <row r="686" spans="2:8" ht="16.5" thickBot="1" x14ac:dyDescent="0.3">
      <c r="B686" s="74" t="s">
        <v>997</v>
      </c>
      <c r="C686" s="76" t="s">
        <v>986</v>
      </c>
      <c r="D686" s="77"/>
      <c r="E686" s="70"/>
      <c r="F686" s="71"/>
      <c r="G686" s="71"/>
      <c r="H686" s="72"/>
    </row>
    <row r="687" spans="2:8" ht="63.75" x14ac:dyDescent="0.25">
      <c r="B687" s="74" t="s">
        <v>998</v>
      </c>
      <c r="C687" s="29" t="s">
        <v>999</v>
      </c>
      <c r="D687" s="75">
        <v>2020</v>
      </c>
      <c r="E687" s="65">
        <v>0.22</v>
      </c>
      <c r="F687" s="66" t="s">
        <v>950</v>
      </c>
      <c r="G687" s="66">
        <v>5</v>
      </c>
      <c r="H687" s="67">
        <v>5.9428999999999998</v>
      </c>
    </row>
    <row r="688" spans="2:8" ht="16.5" thickBot="1" x14ac:dyDescent="0.3">
      <c r="B688" s="74" t="s">
        <v>1000</v>
      </c>
      <c r="C688" s="76" t="s">
        <v>986</v>
      </c>
      <c r="D688" s="77"/>
      <c r="E688" s="70"/>
      <c r="F688" s="71"/>
      <c r="G688" s="71"/>
      <c r="H688" s="72"/>
    </row>
    <row r="689" spans="2:8" ht="51" x14ac:dyDescent="0.25">
      <c r="B689" s="74" t="s">
        <v>1001</v>
      </c>
      <c r="C689" s="29" t="s">
        <v>1002</v>
      </c>
      <c r="D689" s="75">
        <v>2020</v>
      </c>
      <c r="E689" s="65">
        <v>0.22</v>
      </c>
      <c r="F689" s="66" t="s">
        <v>950</v>
      </c>
      <c r="G689" s="66">
        <v>8</v>
      </c>
      <c r="H689" s="67">
        <v>5.9428999999999998</v>
      </c>
    </row>
    <row r="690" spans="2:8" ht="16.5" thickBot="1" x14ac:dyDescent="0.3">
      <c r="B690" s="74" t="s">
        <v>1003</v>
      </c>
      <c r="C690" s="76" t="s">
        <v>986</v>
      </c>
      <c r="D690" s="77"/>
      <c r="E690" s="70"/>
      <c r="F690" s="71"/>
      <c r="G690" s="71"/>
      <c r="H690" s="72"/>
    </row>
    <row r="691" spans="2:8" ht="51" x14ac:dyDescent="0.25">
      <c r="B691" s="74" t="s">
        <v>1004</v>
      </c>
      <c r="C691" s="29" t="s">
        <v>1005</v>
      </c>
      <c r="D691" s="75">
        <v>2020</v>
      </c>
      <c r="E691" s="65">
        <v>0.22</v>
      </c>
      <c r="F691" s="66" t="s">
        <v>950</v>
      </c>
      <c r="G691" s="66">
        <v>2</v>
      </c>
      <c r="H691" s="67">
        <v>3.9025833333333337</v>
      </c>
    </row>
    <row r="692" spans="2:8" ht="16.5" thickBot="1" x14ac:dyDescent="0.3">
      <c r="B692" s="74" t="s">
        <v>1006</v>
      </c>
      <c r="C692" s="76" t="s">
        <v>986</v>
      </c>
      <c r="D692" s="77"/>
      <c r="E692" s="70"/>
      <c r="F692" s="71"/>
      <c r="G692" s="71"/>
      <c r="H692" s="72"/>
    </row>
    <row r="693" spans="2:8" ht="51" x14ac:dyDescent="0.25">
      <c r="B693" s="74" t="s">
        <v>1007</v>
      </c>
      <c r="C693" s="29" t="s">
        <v>1008</v>
      </c>
      <c r="D693" s="75">
        <v>2020</v>
      </c>
      <c r="E693" s="65">
        <v>0.22</v>
      </c>
      <c r="F693" s="66" t="s">
        <v>950</v>
      </c>
      <c r="G693" s="66">
        <v>7</v>
      </c>
      <c r="H693" s="67">
        <v>3.9025799999999999</v>
      </c>
    </row>
    <row r="694" spans="2:8" ht="16.5" thickBot="1" x14ac:dyDescent="0.3">
      <c r="B694" s="74" t="s">
        <v>1009</v>
      </c>
      <c r="C694" s="76" t="s">
        <v>986</v>
      </c>
      <c r="D694" s="77"/>
      <c r="E694" s="70"/>
      <c r="F694" s="71"/>
      <c r="G694" s="71"/>
      <c r="H694" s="72"/>
    </row>
    <row r="695" spans="2:8" ht="51" x14ac:dyDescent="0.25">
      <c r="B695" s="74" t="s">
        <v>1010</v>
      </c>
      <c r="C695" s="29" t="s">
        <v>1011</v>
      </c>
      <c r="D695" s="75">
        <v>2020</v>
      </c>
      <c r="E695" s="65">
        <v>0.22</v>
      </c>
      <c r="F695" s="66" t="s">
        <v>950</v>
      </c>
      <c r="G695" s="66">
        <v>4</v>
      </c>
      <c r="H695" s="67">
        <v>5.9428999999999998</v>
      </c>
    </row>
    <row r="696" spans="2:8" ht="16.5" thickBot="1" x14ac:dyDescent="0.3">
      <c r="B696" s="74" t="s">
        <v>1012</v>
      </c>
      <c r="C696" s="76" t="s">
        <v>986</v>
      </c>
      <c r="D696" s="77"/>
      <c r="E696" s="70"/>
      <c r="F696" s="71"/>
      <c r="G696" s="71"/>
      <c r="H696" s="72"/>
    </row>
    <row r="697" spans="2:8" ht="51" x14ac:dyDescent="0.25">
      <c r="B697" s="74" t="s">
        <v>1013</v>
      </c>
      <c r="C697" s="29" t="s">
        <v>1014</v>
      </c>
      <c r="D697" s="75">
        <v>2020</v>
      </c>
      <c r="E697" s="65">
        <v>0.22</v>
      </c>
      <c r="F697" s="66" t="s">
        <v>950</v>
      </c>
      <c r="G697" s="66">
        <v>2</v>
      </c>
      <c r="H697" s="67">
        <v>6.2551916666666667</v>
      </c>
    </row>
    <row r="698" spans="2:8" ht="16.5" thickBot="1" x14ac:dyDescent="0.3">
      <c r="B698" s="74" t="s">
        <v>1015</v>
      </c>
      <c r="C698" s="76" t="s">
        <v>986</v>
      </c>
      <c r="D698" s="77"/>
      <c r="E698" s="70"/>
      <c r="F698" s="71"/>
      <c r="G698" s="71"/>
      <c r="H698" s="72"/>
    </row>
    <row r="699" spans="2:8" ht="51" x14ac:dyDescent="0.25">
      <c r="B699" s="74" t="s">
        <v>1016</v>
      </c>
      <c r="C699" s="29" t="s">
        <v>1017</v>
      </c>
      <c r="D699" s="75">
        <v>2020</v>
      </c>
      <c r="E699" s="65">
        <v>0.22</v>
      </c>
      <c r="F699" s="66" t="s">
        <v>950</v>
      </c>
      <c r="G699" s="66">
        <v>2</v>
      </c>
      <c r="H699" s="67">
        <v>6.2551916666666667</v>
      </c>
    </row>
    <row r="700" spans="2:8" ht="16.5" thickBot="1" x14ac:dyDescent="0.3">
      <c r="B700" s="74" t="s">
        <v>1018</v>
      </c>
      <c r="C700" s="76" t="s">
        <v>986</v>
      </c>
      <c r="D700" s="77"/>
      <c r="E700" s="70"/>
      <c r="F700" s="71"/>
      <c r="G700" s="71"/>
      <c r="H700" s="72"/>
    </row>
    <row r="701" spans="2:8" ht="51" x14ac:dyDescent="0.25">
      <c r="B701" s="74" t="s">
        <v>1019</v>
      </c>
      <c r="C701" s="29" t="s">
        <v>1020</v>
      </c>
      <c r="D701" s="75">
        <v>2020</v>
      </c>
      <c r="E701" s="65">
        <v>0.22</v>
      </c>
      <c r="F701" s="66" t="s">
        <v>950</v>
      </c>
      <c r="G701" s="66">
        <v>2</v>
      </c>
      <c r="H701" s="67">
        <v>6.2551916666666667</v>
      </c>
    </row>
    <row r="702" spans="2:8" ht="16.5" thickBot="1" x14ac:dyDescent="0.3">
      <c r="B702" s="74" t="s">
        <v>1021</v>
      </c>
      <c r="C702" s="76" t="s">
        <v>986</v>
      </c>
      <c r="D702" s="77"/>
      <c r="E702" s="70"/>
      <c r="F702" s="71"/>
      <c r="G702" s="71"/>
      <c r="H702" s="72"/>
    </row>
    <row r="703" spans="2:8" ht="51" x14ac:dyDescent="0.25">
      <c r="B703" s="74" t="s">
        <v>1022</v>
      </c>
      <c r="C703" s="29" t="s">
        <v>1023</v>
      </c>
      <c r="D703" s="75">
        <v>2020</v>
      </c>
      <c r="E703" s="65">
        <v>0.4</v>
      </c>
      <c r="F703" s="66" t="s">
        <v>950</v>
      </c>
      <c r="G703" s="66">
        <v>12</v>
      </c>
      <c r="H703" s="67">
        <v>2.9709166666666667</v>
      </c>
    </row>
    <row r="704" spans="2:8" ht="16.5" thickBot="1" x14ac:dyDescent="0.3">
      <c r="B704" s="74" t="s">
        <v>1024</v>
      </c>
      <c r="C704" s="76" t="s">
        <v>1025</v>
      </c>
      <c r="D704" s="77"/>
      <c r="E704" s="70"/>
      <c r="F704" s="71"/>
      <c r="G704" s="71"/>
      <c r="H704" s="72"/>
    </row>
    <row r="705" spans="2:8" ht="51" x14ac:dyDescent="0.25">
      <c r="B705" s="74" t="s">
        <v>1026</v>
      </c>
      <c r="C705" s="29" t="s">
        <v>1027</v>
      </c>
      <c r="D705" s="75">
        <v>2020</v>
      </c>
      <c r="E705" s="65">
        <v>0.22</v>
      </c>
      <c r="F705" s="66" t="s">
        <v>950</v>
      </c>
      <c r="G705" s="66">
        <v>10</v>
      </c>
      <c r="H705" s="67">
        <v>0.97749166666666665</v>
      </c>
    </row>
    <row r="706" spans="2:8" ht="16.5" thickBot="1" x14ac:dyDescent="0.3">
      <c r="B706" s="74" t="s">
        <v>1028</v>
      </c>
      <c r="C706" s="76" t="s">
        <v>986</v>
      </c>
      <c r="D706" s="77"/>
      <c r="E706" s="70"/>
      <c r="F706" s="71"/>
      <c r="G706" s="71"/>
      <c r="H706" s="72"/>
    </row>
    <row r="707" spans="2:8" ht="51" x14ac:dyDescent="0.25">
      <c r="B707" s="74" t="s">
        <v>1029</v>
      </c>
      <c r="C707" s="29" t="s">
        <v>1030</v>
      </c>
      <c r="D707" s="75">
        <v>2020</v>
      </c>
      <c r="E707" s="65">
        <v>0.22</v>
      </c>
      <c r="F707" s="66" t="s">
        <v>950</v>
      </c>
      <c r="G707" s="66">
        <v>10</v>
      </c>
      <c r="H707" s="67">
        <v>0.97749166666666665</v>
      </c>
    </row>
    <row r="708" spans="2:8" ht="16.5" thickBot="1" x14ac:dyDescent="0.3">
      <c r="B708" s="74" t="s">
        <v>1031</v>
      </c>
      <c r="C708" s="76" t="s">
        <v>986</v>
      </c>
      <c r="D708" s="77"/>
      <c r="E708" s="70"/>
      <c r="F708" s="71"/>
      <c r="G708" s="71"/>
      <c r="H708" s="72"/>
    </row>
    <row r="709" spans="2:8" ht="51" x14ac:dyDescent="0.25">
      <c r="B709" s="74" t="s">
        <v>1032</v>
      </c>
      <c r="C709" s="29" t="s">
        <v>1033</v>
      </c>
      <c r="D709" s="75">
        <v>2020</v>
      </c>
      <c r="E709" s="65">
        <v>0.4</v>
      </c>
      <c r="F709" s="66" t="s">
        <v>950</v>
      </c>
      <c r="G709" s="66">
        <v>0.5</v>
      </c>
      <c r="H709" s="67">
        <v>2.3907666666666669</v>
      </c>
    </row>
    <row r="710" spans="2:8" ht="16.5" thickBot="1" x14ac:dyDescent="0.3">
      <c r="B710" s="74" t="s">
        <v>1034</v>
      </c>
      <c r="C710" s="76" t="s">
        <v>1025</v>
      </c>
      <c r="D710" s="77"/>
      <c r="E710" s="70"/>
      <c r="F710" s="71"/>
      <c r="G710" s="71"/>
      <c r="H710" s="72"/>
    </row>
    <row r="711" spans="2:8" ht="51" x14ac:dyDescent="0.25">
      <c r="B711" s="74" t="s">
        <v>1035</v>
      </c>
      <c r="C711" s="29" t="s">
        <v>1036</v>
      </c>
      <c r="D711" s="75">
        <v>2020</v>
      </c>
      <c r="E711" s="65">
        <v>0.22</v>
      </c>
      <c r="F711" s="66" t="s">
        <v>950</v>
      </c>
      <c r="G711" s="66">
        <v>2</v>
      </c>
      <c r="H711" s="67">
        <v>0.93756666666666666</v>
      </c>
    </row>
    <row r="712" spans="2:8" ht="16.5" thickBot="1" x14ac:dyDescent="0.3">
      <c r="B712" s="74" t="s">
        <v>1037</v>
      </c>
      <c r="C712" s="76" t="s">
        <v>986</v>
      </c>
      <c r="D712" s="77"/>
      <c r="E712" s="70"/>
      <c r="F712" s="71"/>
      <c r="G712" s="71"/>
      <c r="H712" s="72"/>
    </row>
    <row r="713" spans="2:8" ht="51" x14ac:dyDescent="0.25">
      <c r="B713" s="74" t="s">
        <v>1038</v>
      </c>
      <c r="C713" s="29" t="s">
        <v>1039</v>
      </c>
      <c r="D713" s="75">
        <v>2020</v>
      </c>
      <c r="E713" s="65">
        <v>0.22</v>
      </c>
      <c r="F713" s="66" t="s">
        <v>950</v>
      </c>
      <c r="G713" s="66">
        <v>6</v>
      </c>
      <c r="H713" s="67">
        <v>0.97749166666666665</v>
      </c>
    </row>
    <row r="714" spans="2:8" ht="16.5" thickBot="1" x14ac:dyDescent="0.3">
      <c r="B714" s="74" t="s">
        <v>1040</v>
      </c>
      <c r="C714" s="76" t="s">
        <v>986</v>
      </c>
      <c r="D714" s="77"/>
      <c r="E714" s="70"/>
      <c r="F714" s="71"/>
      <c r="G714" s="71"/>
      <c r="H714" s="72"/>
    </row>
    <row r="715" spans="2:8" ht="63.75" x14ac:dyDescent="0.25">
      <c r="B715" s="74" t="s">
        <v>1041</v>
      </c>
      <c r="C715" s="29" t="s">
        <v>1042</v>
      </c>
      <c r="D715" s="75">
        <v>2020</v>
      </c>
      <c r="E715" s="65">
        <v>0.4</v>
      </c>
      <c r="F715" s="66" t="s">
        <v>950</v>
      </c>
      <c r="G715" s="66">
        <v>15</v>
      </c>
      <c r="H715" s="67">
        <v>2.9709166666666667</v>
      </c>
    </row>
    <row r="716" spans="2:8" ht="16.5" thickBot="1" x14ac:dyDescent="0.3">
      <c r="B716" s="74" t="s">
        <v>1043</v>
      </c>
      <c r="C716" s="76" t="s">
        <v>1025</v>
      </c>
      <c r="D716" s="77"/>
      <c r="E716" s="70"/>
      <c r="F716" s="71"/>
      <c r="G716" s="71"/>
      <c r="H716" s="72"/>
    </row>
    <row r="717" spans="2:8" ht="51" x14ac:dyDescent="0.25">
      <c r="B717" s="74" t="s">
        <v>1044</v>
      </c>
      <c r="C717" s="29" t="s">
        <v>1045</v>
      </c>
      <c r="D717" s="75">
        <v>2020</v>
      </c>
      <c r="E717" s="65">
        <v>0.4</v>
      </c>
      <c r="F717" s="66" t="s">
        <v>950</v>
      </c>
      <c r="G717" s="66">
        <v>12</v>
      </c>
      <c r="H717" s="67">
        <v>2.9709166666666667</v>
      </c>
    </row>
    <row r="718" spans="2:8" ht="16.5" thickBot="1" x14ac:dyDescent="0.3">
      <c r="B718" s="74" t="s">
        <v>1046</v>
      </c>
      <c r="C718" s="76" t="s">
        <v>1025</v>
      </c>
      <c r="D718" s="77"/>
      <c r="E718" s="70"/>
      <c r="F718" s="71"/>
      <c r="G718" s="71"/>
      <c r="H718" s="72"/>
    </row>
    <row r="719" spans="2:8" ht="51" x14ac:dyDescent="0.25">
      <c r="B719" s="74" t="s">
        <v>1047</v>
      </c>
      <c r="C719" s="29" t="s">
        <v>1048</v>
      </c>
      <c r="D719" s="75">
        <v>2020</v>
      </c>
      <c r="E719" s="65">
        <v>0.22</v>
      </c>
      <c r="F719" s="66" t="s">
        <v>950</v>
      </c>
      <c r="G719" s="66">
        <v>2</v>
      </c>
      <c r="H719" s="67">
        <v>7.0168333333333344</v>
      </c>
    </row>
    <row r="720" spans="2:8" ht="16.5" thickBot="1" x14ac:dyDescent="0.3">
      <c r="B720" s="74" t="s">
        <v>1049</v>
      </c>
      <c r="C720" s="76" t="s">
        <v>986</v>
      </c>
      <c r="D720" s="77"/>
      <c r="E720" s="70"/>
      <c r="F720" s="71"/>
      <c r="G720" s="71"/>
      <c r="H720" s="72"/>
    </row>
    <row r="721" spans="2:8" ht="63.75" x14ac:dyDescent="0.25">
      <c r="B721" s="74" t="s">
        <v>1050</v>
      </c>
      <c r="C721" s="29" t="s">
        <v>1051</v>
      </c>
      <c r="D721" s="75">
        <v>2020</v>
      </c>
      <c r="E721" s="65">
        <v>0.22</v>
      </c>
      <c r="F721" s="66" t="s">
        <v>950</v>
      </c>
      <c r="G721" s="66">
        <v>6</v>
      </c>
      <c r="H721" s="67">
        <v>1.6844166666666667</v>
      </c>
    </row>
    <row r="722" spans="2:8" ht="16.5" thickBot="1" x14ac:dyDescent="0.3">
      <c r="B722" s="74" t="s">
        <v>1052</v>
      </c>
      <c r="C722" s="76" t="s">
        <v>986</v>
      </c>
      <c r="D722" s="77"/>
      <c r="E722" s="70"/>
      <c r="F722" s="71"/>
      <c r="G722" s="71"/>
      <c r="H722" s="72"/>
    </row>
    <row r="723" spans="2:8" ht="51" x14ac:dyDescent="0.25">
      <c r="B723" s="74" t="s">
        <v>1053</v>
      </c>
      <c r="C723" s="29" t="s">
        <v>1054</v>
      </c>
      <c r="D723" s="75">
        <v>2020</v>
      </c>
      <c r="E723" s="65">
        <v>0.22</v>
      </c>
      <c r="F723" s="66" t="s">
        <v>950</v>
      </c>
      <c r="G723" s="66">
        <v>2</v>
      </c>
      <c r="H723" s="67">
        <v>4.2079833333333339</v>
      </c>
    </row>
    <row r="724" spans="2:8" ht="16.5" thickBot="1" x14ac:dyDescent="0.3">
      <c r="B724" s="74" t="s">
        <v>1055</v>
      </c>
      <c r="C724" s="76" t="s">
        <v>986</v>
      </c>
      <c r="D724" s="77"/>
      <c r="E724" s="70"/>
      <c r="F724" s="71"/>
      <c r="G724" s="71"/>
      <c r="H724" s="72"/>
    </row>
    <row r="725" spans="2:8" ht="51" x14ac:dyDescent="0.25">
      <c r="B725" s="74" t="s">
        <v>1056</v>
      </c>
      <c r="C725" s="29" t="s">
        <v>1057</v>
      </c>
      <c r="D725" s="75">
        <v>2020</v>
      </c>
      <c r="E725" s="65">
        <v>0.4</v>
      </c>
      <c r="F725" s="66" t="s">
        <v>950</v>
      </c>
      <c r="G725" s="66">
        <v>5</v>
      </c>
      <c r="H725" s="67">
        <v>7.5310083333333333</v>
      </c>
    </row>
    <row r="726" spans="2:8" ht="16.5" thickBot="1" x14ac:dyDescent="0.3">
      <c r="B726" s="74" t="s">
        <v>1058</v>
      </c>
      <c r="C726" s="76" t="s">
        <v>1025</v>
      </c>
      <c r="D726" s="77"/>
      <c r="E726" s="70"/>
      <c r="F726" s="71"/>
      <c r="G726" s="71"/>
      <c r="H726" s="72"/>
    </row>
    <row r="727" spans="2:8" ht="51" x14ac:dyDescent="0.25">
      <c r="B727" s="74" t="s">
        <v>1059</v>
      </c>
      <c r="C727" s="29" t="s">
        <v>1060</v>
      </c>
      <c r="D727" s="75">
        <v>2020</v>
      </c>
      <c r="E727" s="65">
        <v>0.22</v>
      </c>
      <c r="F727" s="66" t="s">
        <v>950</v>
      </c>
      <c r="G727" s="66">
        <v>5</v>
      </c>
      <c r="H727" s="67">
        <v>3.8851666666666667</v>
      </c>
    </row>
    <row r="728" spans="2:8" ht="16.5" thickBot="1" x14ac:dyDescent="0.3">
      <c r="B728" s="74" t="s">
        <v>1061</v>
      </c>
      <c r="C728" s="76" t="s">
        <v>986</v>
      </c>
      <c r="D728" s="77"/>
      <c r="E728" s="70"/>
      <c r="F728" s="71"/>
      <c r="G728" s="71"/>
      <c r="H728" s="72"/>
    </row>
    <row r="729" spans="2:8" ht="51" x14ac:dyDescent="0.25">
      <c r="B729" s="74" t="s">
        <v>1062</v>
      </c>
      <c r="C729" s="29" t="s">
        <v>1063</v>
      </c>
      <c r="D729" s="75">
        <v>2020</v>
      </c>
      <c r="E729" s="65">
        <v>0.22</v>
      </c>
      <c r="F729" s="66" t="s">
        <v>950</v>
      </c>
      <c r="G729" s="66">
        <v>5</v>
      </c>
      <c r="H729" s="67">
        <v>3.8851666666666667</v>
      </c>
    </row>
    <row r="730" spans="2:8" ht="16.5" thickBot="1" x14ac:dyDescent="0.3">
      <c r="B730" s="74" t="s">
        <v>1064</v>
      </c>
      <c r="C730" s="76" t="s">
        <v>986</v>
      </c>
      <c r="D730" s="77"/>
      <c r="E730" s="70"/>
      <c r="F730" s="71"/>
      <c r="G730" s="71"/>
      <c r="H730" s="72"/>
    </row>
    <row r="731" spans="2:8" ht="51" x14ac:dyDescent="0.25">
      <c r="B731" s="74" t="s">
        <v>1065</v>
      </c>
      <c r="C731" s="29" t="s">
        <v>1066</v>
      </c>
      <c r="D731" s="75">
        <v>2020</v>
      </c>
      <c r="E731" s="65">
        <v>0.4</v>
      </c>
      <c r="F731" s="66" t="s">
        <v>950</v>
      </c>
      <c r="G731" s="66">
        <v>5</v>
      </c>
      <c r="H731" s="67">
        <v>7.5310083333333333</v>
      </c>
    </row>
    <row r="732" spans="2:8" ht="16.5" thickBot="1" x14ac:dyDescent="0.3">
      <c r="B732" s="74" t="s">
        <v>1067</v>
      </c>
      <c r="C732" s="76" t="s">
        <v>1025</v>
      </c>
      <c r="D732" s="77"/>
      <c r="E732" s="70"/>
      <c r="F732" s="71"/>
      <c r="G732" s="71"/>
      <c r="H732" s="72"/>
    </row>
    <row r="733" spans="2:8" ht="51" x14ac:dyDescent="0.25">
      <c r="B733" s="74" t="s">
        <v>1068</v>
      </c>
      <c r="C733" s="29" t="s">
        <v>1069</v>
      </c>
      <c r="D733" s="75">
        <v>2020</v>
      </c>
      <c r="E733" s="65">
        <v>0.4</v>
      </c>
      <c r="F733" s="66" t="s">
        <v>950</v>
      </c>
      <c r="G733" s="66">
        <v>4</v>
      </c>
      <c r="H733" s="67">
        <v>9.5121699999999993</v>
      </c>
    </row>
    <row r="734" spans="2:8" ht="16.5" thickBot="1" x14ac:dyDescent="0.3">
      <c r="B734" s="74" t="s">
        <v>1070</v>
      </c>
      <c r="C734" s="76" t="s">
        <v>1025</v>
      </c>
      <c r="D734" s="77"/>
      <c r="E734" s="70"/>
      <c r="F734" s="71"/>
      <c r="G734" s="71"/>
      <c r="H734" s="72"/>
    </row>
    <row r="735" spans="2:8" ht="51" x14ac:dyDescent="0.25">
      <c r="B735" s="74" t="s">
        <v>1071</v>
      </c>
      <c r="C735" s="29" t="s">
        <v>1072</v>
      </c>
      <c r="D735" s="75">
        <v>2020</v>
      </c>
      <c r="E735" s="65">
        <v>0.22</v>
      </c>
      <c r="F735" s="66" t="s">
        <v>950</v>
      </c>
      <c r="G735" s="66">
        <v>5</v>
      </c>
      <c r="H735" s="67">
        <v>6.7302666666666662</v>
      </c>
    </row>
    <row r="736" spans="2:8" ht="16.5" thickBot="1" x14ac:dyDescent="0.3">
      <c r="B736" s="74" t="s">
        <v>1073</v>
      </c>
      <c r="C736" s="76" t="s">
        <v>986</v>
      </c>
      <c r="D736" s="77"/>
      <c r="E736" s="70"/>
      <c r="F736" s="71"/>
      <c r="G736" s="71"/>
      <c r="H736" s="72"/>
    </row>
    <row r="737" spans="2:8" ht="51" x14ac:dyDescent="0.25">
      <c r="B737" s="74" t="s">
        <v>1074</v>
      </c>
      <c r="C737" s="29" t="s">
        <v>1075</v>
      </c>
      <c r="D737" s="75">
        <v>2020</v>
      </c>
      <c r="E737" s="65">
        <v>0.22</v>
      </c>
      <c r="F737" s="66" t="s">
        <v>950</v>
      </c>
      <c r="G737" s="66">
        <v>5</v>
      </c>
      <c r="H737" s="67">
        <v>6.0499416666666672</v>
      </c>
    </row>
    <row r="738" spans="2:8" ht="16.5" thickBot="1" x14ac:dyDescent="0.3">
      <c r="B738" s="74" t="s">
        <v>1076</v>
      </c>
      <c r="C738" s="76" t="s">
        <v>986</v>
      </c>
      <c r="D738" s="77"/>
      <c r="E738" s="70"/>
      <c r="F738" s="71"/>
      <c r="G738" s="71"/>
      <c r="H738" s="72"/>
    </row>
    <row r="739" spans="2:8" ht="51" x14ac:dyDescent="0.25">
      <c r="B739" s="74" t="s">
        <v>1077</v>
      </c>
      <c r="C739" s="29" t="s">
        <v>1078</v>
      </c>
      <c r="D739" s="75">
        <v>2020</v>
      </c>
      <c r="E739" s="65">
        <v>0.22</v>
      </c>
      <c r="F739" s="66" t="s">
        <v>950</v>
      </c>
      <c r="G739" s="66">
        <v>5</v>
      </c>
      <c r="H739" s="67">
        <v>6.0499416666666672</v>
      </c>
    </row>
    <row r="740" spans="2:8" ht="16.5" thickBot="1" x14ac:dyDescent="0.3">
      <c r="B740" s="74" t="s">
        <v>1079</v>
      </c>
      <c r="C740" s="76" t="s">
        <v>986</v>
      </c>
      <c r="D740" s="77"/>
      <c r="E740" s="70"/>
      <c r="F740" s="71"/>
      <c r="G740" s="71"/>
      <c r="H740" s="72"/>
    </row>
    <row r="741" spans="2:8" ht="51" x14ac:dyDescent="0.25">
      <c r="B741" s="74" t="s">
        <v>1080</v>
      </c>
      <c r="C741" s="29" t="s">
        <v>1081</v>
      </c>
      <c r="D741" s="75">
        <v>2020</v>
      </c>
      <c r="E741" s="65">
        <v>0.4</v>
      </c>
      <c r="F741" s="66" t="s">
        <v>950</v>
      </c>
      <c r="G741" s="66">
        <v>7</v>
      </c>
      <c r="H741" s="67">
        <v>11.234883333333334</v>
      </c>
    </row>
    <row r="742" spans="2:8" ht="16.5" thickBot="1" x14ac:dyDescent="0.3">
      <c r="B742" s="74" t="s">
        <v>1082</v>
      </c>
      <c r="C742" s="76" t="s">
        <v>1025</v>
      </c>
      <c r="D742" s="77"/>
      <c r="E742" s="70"/>
      <c r="F742" s="71"/>
      <c r="G742" s="71"/>
      <c r="H742" s="72"/>
    </row>
    <row r="743" spans="2:8" ht="15.75" x14ac:dyDescent="0.25">
      <c r="B743" s="74"/>
      <c r="C743" s="76"/>
      <c r="D743" s="78"/>
      <c r="E743" s="37"/>
      <c r="F743" s="38"/>
      <c r="G743" s="38"/>
      <c r="H743" s="79"/>
    </row>
    <row r="744" spans="2:8" ht="16.5" thickBot="1" x14ac:dyDescent="0.3">
      <c r="B744" s="74"/>
      <c r="C744" s="76"/>
      <c r="D744" s="78"/>
      <c r="E744" s="37"/>
      <c r="F744" s="38"/>
      <c r="G744" s="38"/>
      <c r="H744" s="79"/>
    </row>
    <row r="745" spans="2:8" ht="51" x14ac:dyDescent="0.25">
      <c r="B745" s="74" t="s">
        <v>1083</v>
      </c>
      <c r="C745" s="29" t="s">
        <v>1084</v>
      </c>
      <c r="D745" s="75">
        <v>2020</v>
      </c>
      <c r="E745" s="65">
        <v>0.22</v>
      </c>
      <c r="F745" s="66" t="s">
        <v>950</v>
      </c>
      <c r="G745" s="66">
        <v>5</v>
      </c>
      <c r="H745" s="67">
        <v>6.646958333333334</v>
      </c>
    </row>
    <row r="746" spans="2:8" ht="16.5" thickBot="1" x14ac:dyDescent="0.3">
      <c r="B746" s="74" t="s">
        <v>1085</v>
      </c>
      <c r="C746" s="76" t="s">
        <v>986</v>
      </c>
      <c r="D746" s="77"/>
      <c r="E746" s="70"/>
      <c r="F746" s="71"/>
      <c r="G746" s="71"/>
      <c r="H746" s="72"/>
    </row>
    <row r="747" spans="2:8" ht="51" x14ac:dyDescent="0.25">
      <c r="B747" s="74" t="s">
        <v>1086</v>
      </c>
      <c r="C747" s="29" t="s">
        <v>1087</v>
      </c>
      <c r="D747" s="75">
        <v>2020</v>
      </c>
      <c r="E747" s="65">
        <v>0.4</v>
      </c>
      <c r="F747" s="66" t="s">
        <v>950</v>
      </c>
      <c r="G747" s="66">
        <v>10</v>
      </c>
      <c r="H747" s="67">
        <v>7.9222333333333337</v>
      </c>
    </row>
    <row r="748" spans="2:8" ht="16.5" thickBot="1" x14ac:dyDescent="0.3">
      <c r="B748" s="74" t="s">
        <v>1088</v>
      </c>
      <c r="C748" s="76" t="s">
        <v>1025</v>
      </c>
      <c r="D748" s="77"/>
      <c r="E748" s="70"/>
      <c r="F748" s="71"/>
      <c r="G748" s="71"/>
      <c r="H748" s="72"/>
    </row>
    <row r="749" spans="2:8" ht="51" x14ac:dyDescent="0.25">
      <c r="B749" s="74" t="s">
        <v>1089</v>
      </c>
      <c r="C749" s="29" t="s">
        <v>1090</v>
      </c>
      <c r="D749" s="75">
        <v>2020</v>
      </c>
      <c r="E749" s="65">
        <v>0.22</v>
      </c>
      <c r="F749" s="66" t="s">
        <v>950</v>
      </c>
      <c r="G749" s="66">
        <v>12</v>
      </c>
      <c r="H749" s="67">
        <v>6.3075416666666673</v>
      </c>
    </row>
    <row r="750" spans="2:8" ht="16.5" thickBot="1" x14ac:dyDescent="0.3">
      <c r="B750" s="74" t="s">
        <v>1091</v>
      </c>
      <c r="C750" s="76" t="s">
        <v>986</v>
      </c>
      <c r="D750" s="77"/>
      <c r="E750" s="70"/>
      <c r="F750" s="71"/>
      <c r="G750" s="71"/>
      <c r="H750" s="72"/>
    </row>
    <row r="751" spans="2:8" ht="51" x14ac:dyDescent="0.25">
      <c r="B751" s="74" t="s">
        <v>1092</v>
      </c>
      <c r="C751" s="29" t="s">
        <v>1093</v>
      </c>
      <c r="D751" s="75">
        <v>2020</v>
      </c>
      <c r="E751" s="65">
        <v>0.4</v>
      </c>
      <c r="F751" s="66" t="s">
        <v>950</v>
      </c>
      <c r="G751" s="66">
        <v>9</v>
      </c>
      <c r="H751" s="67">
        <v>9.9184833333333344</v>
      </c>
    </row>
    <row r="752" spans="2:8" ht="16.5" thickBot="1" x14ac:dyDescent="0.3">
      <c r="B752" s="74" t="s">
        <v>1094</v>
      </c>
      <c r="C752" s="76" t="s">
        <v>1025</v>
      </c>
      <c r="D752" s="77"/>
      <c r="E752" s="70"/>
      <c r="F752" s="71"/>
      <c r="G752" s="71"/>
      <c r="H752" s="72"/>
    </row>
    <row r="753" spans="2:8" ht="63.75" x14ac:dyDescent="0.25">
      <c r="B753" s="74" t="s">
        <v>1095</v>
      </c>
      <c r="C753" s="29" t="s">
        <v>1096</v>
      </c>
      <c r="D753" s="75">
        <v>2020</v>
      </c>
      <c r="E753" s="65">
        <v>0.4</v>
      </c>
      <c r="F753" s="66" t="s">
        <v>950</v>
      </c>
      <c r="G753" s="66">
        <v>150</v>
      </c>
      <c r="H753" s="67">
        <v>15.085166666666668</v>
      </c>
    </row>
    <row r="754" spans="2:8" ht="16.5" thickBot="1" x14ac:dyDescent="0.3">
      <c r="B754" s="74" t="s">
        <v>1097</v>
      </c>
      <c r="C754" s="76" t="s">
        <v>1098</v>
      </c>
      <c r="D754" s="77"/>
      <c r="E754" s="70"/>
      <c r="F754" s="71"/>
      <c r="G754" s="71"/>
      <c r="H754" s="72"/>
    </row>
    <row r="755" spans="2:8" ht="51" x14ac:dyDescent="0.25">
      <c r="B755" s="74" t="s">
        <v>1099</v>
      </c>
      <c r="C755" s="29" t="s">
        <v>1100</v>
      </c>
      <c r="D755" s="75">
        <v>2020</v>
      </c>
      <c r="E755" s="65">
        <v>0.4</v>
      </c>
      <c r="F755" s="66" t="s">
        <v>950</v>
      </c>
      <c r="G755" s="66">
        <v>100</v>
      </c>
      <c r="H755" s="67">
        <v>30.393566666666665</v>
      </c>
    </row>
    <row r="756" spans="2:8" ht="16.5" thickBot="1" x14ac:dyDescent="0.3">
      <c r="B756" s="74" t="s">
        <v>1101</v>
      </c>
      <c r="C756" s="76" t="s">
        <v>1098</v>
      </c>
      <c r="D756" s="77"/>
      <c r="E756" s="70"/>
      <c r="F756" s="71"/>
      <c r="G756" s="71"/>
      <c r="H756" s="72"/>
    </row>
    <row r="757" spans="2:8" ht="51" x14ac:dyDescent="0.25">
      <c r="B757" s="74" t="s">
        <v>1102</v>
      </c>
      <c r="C757" s="29" t="s">
        <v>1103</v>
      </c>
      <c r="D757" s="75">
        <v>2020</v>
      </c>
      <c r="E757" s="65">
        <v>0.4</v>
      </c>
      <c r="F757" s="66" t="s">
        <v>950</v>
      </c>
      <c r="G757" s="66">
        <v>150</v>
      </c>
      <c r="H757" s="67">
        <v>45.825358333333334</v>
      </c>
    </row>
    <row r="758" spans="2:8" ht="16.5" thickBot="1" x14ac:dyDescent="0.3">
      <c r="B758" s="74" t="s">
        <v>1104</v>
      </c>
      <c r="C758" s="76" t="s">
        <v>1098</v>
      </c>
      <c r="D758" s="77"/>
      <c r="E758" s="70"/>
      <c r="F758" s="71"/>
      <c r="G758" s="71"/>
      <c r="H758" s="72"/>
    </row>
    <row r="759" spans="2:8" ht="63.75" x14ac:dyDescent="0.25">
      <c r="B759" s="74" t="s">
        <v>1105</v>
      </c>
      <c r="C759" s="29" t="s">
        <v>1106</v>
      </c>
      <c r="D759" s="75">
        <v>2020</v>
      </c>
      <c r="E759" s="65">
        <v>0.4</v>
      </c>
      <c r="F759" s="66" t="s">
        <v>950</v>
      </c>
      <c r="G759" s="66">
        <v>10</v>
      </c>
      <c r="H759" s="67">
        <v>11.806608333333333</v>
      </c>
    </row>
    <row r="760" spans="2:8" ht="16.5" thickBot="1" x14ac:dyDescent="0.3">
      <c r="B760" s="74" t="s">
        <v>1107</v>
      </c>
      <c r="C760" s="76" t="s">
        <v>1025</v>
      </c>
      <c r="D760" s="77"/>
      <c r="E760" s="70"/>
      <c r="F760" s="71"/>
      <c r="G760" s="71"/>
      <c r="H760" s="72"/>
    </row>
    <row r="761" spans="2:8" ht="51" x14ac:dyDescent="0.25">
      <c r="B761" s="74" t="s">
        <v>1108</v>
      </c>
      <c r="C761" s="29" t="s">
        <v>1109</v>
      </c>
      <c r="D761" s="75">
        <v>2021</v>
      </c>
      <c r="E761" s="65">
        <v>0.22</v>
      </c>
      <c r="F761" s="66" t="s">
        <v>950</v>
      </c>
      <c r="G761" s="66">
        <v>3.5</v>
      </c>
      <c r="H761" s="67">
        <v>6.3817416666666702</v>
      </c>
    </row>
    <row r="762" spans="2:8" ht="16.5" thickBot="1" x14ac:dyDescent="0.3">
      <c r="B762" s="74" t="s">
        <v>1110</v>
      </c>
      <c r="C762" s="76" t="s">
        <v>986</v>
      </c>
      <c r="D762" s="77"/>
      <c r="E762" s="70"/>
      <c r="F762" s="71"/>
      <c r="G762" s="71"/>
      <c r="H762" s="72"/>
    </row>
    <row r="763" spans="2:8" ht="63.75" x14ac:dyDescent="0.25">
      <c r="B763" s="74" t="s">
        <v>1111</v>
      </c>
      <c r="C763" s="29" t="s">
        <v>1112</v>
      </c>
      <c r="D763" s="75">
        <v>2021</v>
      </c>
      <c r="E763" s="65">
        <v>0.22</v>
      </c>
      <c r="F763" s="66" t="s">
        <v>950</v>
      </c>
      <c r="G763" s="66">
        <v>5</v>
      </c>
      <c r="H763" s="67">
        <v>7.0788000000000002</v>
      </c>
    </row>
    <row r="764" spans="2:8" ht="16.5" thickBot="1" x14ac:dyDescent="0.3">
      <c r="B764" s="74" t="s">
        <v>1113</v>
      </c>
      <c r="C764" s="76" t="s">
        <v>986</v>
      </c>
      <c r="D764" s="77"/>
      <c r="E764" s="70"/>
      <c r="F764" s="71"/>
      <c r="G764" s="71"/>
      <c r="H764" s="72"/>
    </row>
    <row r="765" spans="2:8" ht="51" x14ac:dyDescent="0.25">
      <c r="B765" s="74" t="s">
        <v>1114</v>
      </c>
      <c r="C765" s="29" t="s">
        <v>1115</v>
      </c>
      <c r="D765" s="75">
        <v>2021</v>
      </c>
      <c r="E765" s="65">
        <v>0.22</v>
      </c>
      <c r="F765" s="66" t="s">
        <v>950</v>
      </c>
      <c r="G765" s="66">
        <v>2</v>
      </c>
      <c r="H765" s="67">
        <v>7.0780000000000003</v>
      </c>
    </row>
    <row r="766" spans="2:8" ht="16.5" thickBot="1" x14ac:dyDescent="0.3">
      <c r="B766" s="74" t="s">
        <v>1116</v>
      </c>
      <c r="C766" s="76" t="s">
        <v>986</v>
      </c>
      <c r="D766" s="77"/>
      <c r="E766" s="70"/>
      <c r="F766" s="71"/>
      <c r="G766" s="71"/>
      <c r="H766" s="72"/>
    </row>
    <row r="767" spans="2:8" ht="51" x14ac:dyDescent="0.25">
      <c r="B767" s="74" t="s">
        <v>1117</v>
      </c>
      <c r="C767" s="29" t="s">
        <v>1118</v>
      </c>
      <c r="D767" s="75">
        <v>2021</v>
      </c>
      <c r="E767" s="65">
        <v>0.22</v>
      </c>
      <c r="F767" s="66" t="s">
        <v>950</v>
      </c>
      <c r="G767" s="66">
        <v>2</v>
      </c>
      <c r="H767" s="67">
        <v>6.3817399999999997</v>
      </c>
    </row>
    <row r="768" spans="2:8" ht="16.5" thickBot="1" x14ac:dyDescent="0.3">
      <c r="B768" s="74" t="s">
        <v>1119</v>
      </c>
      <c r="C768" s="76" t="s">
        <v>986</v>
      </c>
      <c r="D768" s="77"/>
      <c r="E768" s="70"/>
      <c r="F768" s="71"/>
      <c r="G768" s="71"/>
      <c r="H768" s="72"/>
    </row>
    <row r="769" spans="2:8" ht="51" x14ac:dyDescent="0.25">
      <c r="B769" s="74" t="s">
        <v>1120</v>
      </c>
      <c r="C769" s="29" t="s">
        <v>1121</v>
      </c>
      <c r="D769" s="75">
        <v>2021</v>
      </c>
      <c r="E769" s="65">
        <v>0.4</v>
      </c>
      <c r="F769" s="66" t="s">
        <v>950</v>
      </c>
      <c r="G769" s="66">
        <v>15</v>
      </c>
      <c r="H769" s="67">
        <v>13.292350000000001</v>
      </c>
    </row>
    <row r="770" spans="2:8" ht="16.5" thickBot="1" x14ac:dyDescent="0.3">
      <c r="B770" s="74" t="s">
        <v>1122</v>
      </c>
      <c r="C770" s="76" t="s">
        <v>1025</v>
      </c>
      <c r="D770" s="77"/>
      <c r="E770" s="70"/>
      <c r="F770" s="71"/>
      <c r="G770" s="71"/>
      <c r="H770" s="72"/>
    </row>
    <row r="771" spans="2:8" ht="51" x14ac:dyDescent="0.25">
      <c r="B771" s="74" t="s">
        <v>1123</v>
      </c>
      <c r="C771" s="29" t="s">
        <v>1124</v>
      </c>
      <c r="D771" s="75">
        <v>2021</v>
      </c>
      <c r="E771" s="65">
        <v>0.22</v>
      </c>
      <c r="F771" s="66" t="s">
        <v>950</v>
      </c>
      <c r="G771" s="66">
        <v>7</v>
      </c>
      <c r="H771" s="67">
        <v>6.1812699999999996</v>
      </c>
    </row>
    <row r="772" spans="2:8" ht="16.5" thickBot="1" x14ac:dyDescent="0.3">
      <c r="B772" s="74" t="s">
        <v>1125</v>
      </c>
      <c r="C772" s="76" t="s">
        <v>986</v>
      </c>
      <c r="D772" s="77"/>
      <c r="E772" s="70"/>
      <c r="F772" s="71"/>
      <c r="G772" s="71"/>
      <c r="H772" s="72"/>
    </row>
    <row r="773" spans="2:8" ht="51" x14ac:dyDescent="0.25">
      <c r="B773" s="74" t="s">
        <v>1126</v>
      </c>
      <c r="C773" s="29" t="s">
        <v>1127</v>
      </c>
      <c r="D773" s="75">
        <v>2021</v>
      </c>
      <c r="E773" s="65">
        <v>0.22</v>
      </c>
      <c r="F773" s="66" t="s">
        <v>950</v>
      </c>
      <c r="G773" s="66">
        <v>2</v>
      </c>
      <c r="H773" s="67">
        <v>6.1812699999999996</v>
      </c>
    </row>
    <row r="774" spans="2:8" ht="16.5" thickBot="1" x14ac:dyDescent="0.3">
      <c r="B774" s="74" t="s">
        <v>1128</v>
      </c>
      <c r="C774" s="76" t="s">
        <v>986</v>
      </c>
      <c r="D774" s="77"/>
      <c r="E774" s="70"/>
      <c r="F774" s="71"/>
      <c r="G774" s="71"/>
      <c r="H774" s="72"/>
    </row>
    <row r="775" spans="2:8" ht="51" x14ac:dyDescent="0.25">
      <c r="B775" s="74" t="s">
        <v>1129</v>
      </c>
      <c r="C775" s="29" t="s">
        <v>1130</v>
      </c>
      <c r="D775" s="75">
        <v>2021</v>
      </c>
      <c r="E775" s="65">
        <v>0.4</v>
      </c>
      <c r="F775" s="66" t="s">
        <v>950</v>
      </c>
      <c r="G775" s="66">
        <v>15</v>
      </c>
      <c r="H775" s="67">
        <v>12.416689999999999</v>
      </c>
    </row>
    <row r="776" spans="2:8" ht="16.5" thickBot="1" x14ac:dyDescent="0.3">
      <c r="B776" s="74" t="s">
        <v>1131</v>
      </c>
      <c r="C776" s="76" t="s">
        <v>1025</v>
      </c>
      <c r="D776" s="77"/>
      <c r="E776" s="70"/>
      <c r="F776" s="71"/>
      <c r="G776" s="71"/>
      <c r="H776" s="72"/>
    </row>
    <row r="777" spans="2:8" ht="51" x14ac:dyDescent="0.25">
      <c r="B777" s="74" t="s">
        <v>1132</v>
      </c>
      <c r="C777" s="29" t="s">
        <v>1133</v>
      </c>
      <c r="D777" s="75">
        <v>2021</v>
      </c>
      <c r="E777" s="65">
        <v>0.22</v>
      </c>
      <c r="F777" s="66" t="s">
        <v>950</v>
      </c>
      <c r="G777" s="66">
        <v>10</v>
      </c>
      <c r="H777" s="67">
        <v>6.1812699999999996</v>
      </c>
    </row>
    <row r="778" spans="2:8" ht="16.5" thickBot="1" x14ac:dyDescent="0.3">
      <c r="B778" s="74" t="s">
        <v>1134</v>
      </c>
      <c r="C778" s="76" t="s">
        <v>986</v>
      </c>
      <c r="D778" s="77"/>
      <c r="E778" s="70"/>
      <c r="F778" s="71"/>
      <c r="G778" s="71"/>
      <c r="H778" s="72"/>
    </row>
    <row r="779" spans="2:8" ht="51" x14ac:dyDescent="0.25">
      <c r="B779" s="74" t="s">
        <v>1135</v>
      </c>
      <c r="C779" s="29" t="s">
        <v>1136</v>
      </c>
      <c r="D779" s="75">
        <v>2021</v>
      </c>
      <c r="E779" s="65">
        <v>0.22</v>
      </c>
      <c r="F779" s="66" t="s">
        <v>950</v>
      </c>
      <c r="G779" s="66">
        <v>4</v>
      </c>
      <c r="H779" s="67">
        <v>6.2741666666666669</v>
      </c>
    </row>
    <row r="780" spans="2:8" ht="16.5" thickBot="1" x14ac:dyDescent="0.3">
      <c r="B780" s="74" t="s">
        <v>1137</v>
      </c>
      <c r="C780" s="76" t="s">
        <v>986</v>
      </c>
      <c r="D780" s="77"/>
      <c r="E780" s="70"/>
      <c r="F780" s="71"/>
      <c r="G780" s="71"/>
      <c r="H780" s="72"/>
    </row>
    <row r="781" spans="2:8" ht="51" x14ac:dyDescent="0.25">
      <c r="B781" s="74" t="s">
        <v>1138</v>
      </c>
      <c r="C781" s="29" t="s">
        <v>1139</v>
      </c>
      <c r="D781" s="75">
        <v>2021</v>
      </c>
      <c r="E781" s="65">
        <v>0.22</v>
      </c>
      <c r="F781" s="66" t="s">
        <v>950</v>
      </c>
      <c r="G781" s="66">
        <v>2</v>
      </c>
      <c r="H781" s="67">
        <v>6.4591666666666674</v>
      </c>
    </row>
    <row r="782" spans="2:8" ht="16.5" thickBot="1" x14ac:dyDescent="0.3">
      <c r="B782" s="74" t="s">
        <v>1140</v>
      </c>
      <c r="C782" s="76" t="s">
        <v>986</v>
      </c>
      <c r="D782" s="77"/>
      <c r="E782" s="70"/>
      <c r="F782" s="71"/>
      <c r="G782" s="71"/>
      <c r="H782" s="72"/>
    </row>
    <row r="783" spans="2:8" ht="51" x14ac:dyDescent="0.25">
      <c r="B783" s="74" t="s">
        <v>1141</v>
      </c>
      <c r="C783" s="29" t="s">
        <v>1142</v>
      </c>
      <c r="D783" s="75">
        <v>2021</v>
      </c>
      <c r="E783" s="65">
        <v>0.22</v>
      </c>
      <c r="F783" s="66" t="s">
        <v>950</v>
      </c>
      <c r="G783" s="66">
        <v>2</v>
      </c>
      <c r="H783" s="67">
        <v>6.4591666666666674</v>
      </c>
    </row>
    <row r="784" spans="2:8" ht="16.5" thickBot="1" x14ac:dyDescent="0.3">
      <c r="B784" s="74" t="s">
        <v>1143</v>
      </c>
      <c r="C784" s="76" t="s">
        <v>986</v>
      </c>
      <c r="D784" s="77"/>
      <c r="E784" s="70"/>
      <c r="F784" s="71"/>
      <c r="G784" s="71"/>
      <c r="H784" s="72"/>
    </row>
    <row r="785" spans="2:8" ht="51" x14ac:dyDescent="0.25">
      <c r="B785" s="74" t="s">
        <v>1144</v>
      </c>
      <c r="C785" s="29" t="s">
        <v>1145</v>
      </c>
      <c r="D785" s="75">
        <v>2021</v>
      </c>
      <c r="E785" s="65">
        <v>0.22</v>
      </c>
      <c r="F785" s="66" t="s">
        <v>950</v>
      </c>
      <c r="G785" s="66">
        <v>2</v>
      </c>
      <c r="H785" s="67">
        <v>6.4683333333333328</v>
      </c>
    </row>
    <row r="786" spans="2:8" ht="16.5" thickBot="1" x14ac:dyDescent="0.3">
      <c r="B786" s="74" t="s">
        <v>1146</v>
      </c>
      <c r="C786" s="76" t="s">
        <v>986</v>
      </c>
      <c r="D786" s="77"/>
      <c r="E786" s="70"/>
      <c r="F786" s="71"/>
      <c r="G786" s="71"/>
      <c r="H786" s="72"/>
    </row>
    <row r="787" spans="2:8" ht="63.75" x14ac:dyDescent="0.25">
      <c r="B787" s="74" t="s">
        <v>1147</v>
      </c>
      <c r="C787" s="29" t="s">
        <v>1148</v>
      </c>
      <c r="D787" s="75">
        <v>2021</v>
      </c>
      <c r="E787" s="65">
        <v>0.22</v>
      </c>
      <c r="F787" s="66" t="s">
        <v>950</v>
      </c>
      <c r="G787" s="66">
        <v>15</v>
      </c>
      <c r="H787" s="67">
        <v>11.616666666666667</v>
      </c>
    </row>
    <row r="788" spans="2:8" ht="16.5" thickBot="1" x14ac:dyDescent="0.3">
      <c r="B788" s="74" t="s">
        <v>1149</v>
      </c>
      <c r="C788" s="76" t="s">
        <v>986</v>
      </c>
      <c r="D788" s="77"/>
      <c r="E788" s="70"/>
      <c r="F788" s="71"/>
      <c r="G788" s="71"/>
      <c r="H788" s="72"/>
    </row>
    <row r="789" spans="2:8" ht="51" x14ac:dyDescent="0.25">
      <c r="B789" s="74" t="s">
        <v>1150</v>
      </c>
      <c r="C789" s="29" t="s">
        <v>1151</v>
      </c>
      <c r="D789" s="75">
        <v>2021</v>
      </c>
      <c r="E789" s="65">
        <v>0.22</v>
      </c>
      <c r="F789" s="66" t="s">
        <v>950</v>
      </c>
      <c r="G789" s="66">
        <v>2</v>
      </c>
      <c r="H789" s="67">
        <v>10.471666666666668</v>
      </c>
    </row>
    <row r="790" spans="2:8" ht="16.5" thickBot="1" x14ac:dyDescent="0.3">
      <c r="B790" s="74" t="s">
        <v>1152</v>
      </c>
      <c r="C790" s="76" t="s">
        <v>986</v>
      </c>
      <c r="D790" s="77"/>
      <c r="E790" s="70"/>
      <c r="F790" s="71"/>
      <c r="G790" s="71"/>
      <c r="H790" s="72"/>
    </row>
    <row r="791" spans="2:8" ht="51" x14ac:dyDescent="0.25">
      <c r="B791" s="74" t="s">
        <v>1153</v>
      </c>
      <c r="C791" s="29" t="s">
        <v>1154</v>
      </c>
      <c r="D791" s="75">
        <v>2021</v>
      </c>
      <c r="E791" s="65">
        <v>0.22</v>
      </c>
      <c r="F791" s="66" t="s">
        <v>950</v>
      </c>
      <c r="G791" s="66">
        <v>5</v>
      </c>
      <c r="H791" s="67">
        <v>3.644166666666667</v>
      </c>
    </row>
    <row r="792" spans="2:8" ht="16.5" thickBot="1" x14ac:dyDescent="0.3">
      <c r="B792" s="74" t="s">
        <v>1155</v>
      </c>
      <c r="C792" s="76" t="s">
        <v>986</v>
      </c>
      <c r="D792" s="77"/>
      <c r="E792" s="70"/>
      <c r="F792" s="71"/>
      <c r="G792" s="71"/>
      <c r="H792" s="72"/>
    </row>
    <row r="793" spans="2:8" ht="51" x14ac:dyDescent="0.25">
      <c r="B793" s="74" t="s">
        <v>1156</v>
      </c>
      <c r="C793" s="29" t="s">
        <v>1157</v>
      </c>
      <c r="D793" s="75">
        <v>2021</v>
      </c>
      <c r="E793" s="65">
        <v>0.22</v>
      </c>
      <c r="F793" s="66" t="s">
        <v>950</v>
      </c>
      <c r="G793" s="66">
        <v>7</v>
      </c>
      <c r="H793" s="67">
        <v>3.644166666666667</v>
      </c>
    </row>
    <row r="794" spans="2:8" ht="16.5" thickBot="1" x14ac:dyDescent="0.3">
      <c r="B794" s="74" t="s">
        <v>1158</v>
      </c>
      <c r="C794" s="76" t="s">
        <v>986</v>
      </c>
      <c r="D794" s="77"/>
      <c r="E794" s="70"/>
      <c r="F794" s="71"/>
      <c r="G794" s="71"/>
      <c r="H794" s="72"/>
    </row>
    <row r="795" spans="2:8" ht="51" x14ac:dyDescent="0.25">
      <c r="B795" s="74" t="s">
        <v>1159</v>
      </c>
      <c r="C795" s="29" t="s">
        <v>1160</v>
      </c>
      <c r="D795" s="75">
        <v>2021</v>
      </c>
      <c r="E795" s="65">
        <v>0.22</v>
      </c>
      <c r="F795" s="66" t="s">
        <v>950</v>
      </c>
      <c r="G795" s="66">
        <v>5</v>
      </c>
      <c r="H795" s="67">
        <v>3.644166666666667</v>
      </c>
    </row>
    <row r="796" spans="2:8" ht="16.5" thickBot="1" x14ac:dyDescent="0.3">
      <c r="B796" s="74" t="s">
        <v>1161</v>
      </c>
      <c r="C796" s="76" t="s">
        <v>986</v>
      </c>
      <c r="D796" s="77"/>
      <c r="E796" s="70"/>
      <c r="F796" s="71"/>
      <c r="G796" s="71"/>
      <c r="H796" s="72"/>
    </row>
    <row r="797" spans="2:8" ht="51" x14ac:dyDescent="0.25">
      <c r="B797" s="74" t="s">
        <v>1162</v>
      </c>
      <c r="C797" s="29" t="s">
        <v>1163</v>
      </c>
      <c r="D797" s="75">
        <v>2021</v>
      </c>
      <c r="E797" s="65">
        <v>0.22</v>
      </c>
      <c r="F797" s="66" t="s">
        <v>950</v>
      </c>
      <c r="G797" s="66">
        <v>5</v>
      </c>
      <c r="H797" s="67">
        <v>3.644166666666667</v>
      </c>
    </row>
    <row r="798" spans="2:8" ht="16.5" thickBot="1" x14ac:dyDescent="0.3">
      <c r="B798" s="74" t="s">
        <v>1164</v>
      </c>
      <c r="C798" s="76" t="s">
        <v>986</v>
      </c>
      <c r="D798" s="77"/>
      <c r="E798" s="70"/>
      <c r="F798" s="71"/>
      <c r="G798" s="71"/>
      <c r="H798" s="72"/>
    </row>
    <row r="799" spans="2:8" ht="51" x14ac:dyDescent="0.25">
      <c r="B799" s="74" t="s">
        <v>1165</v>
      </c>
      <c r="C799" s="29" t="s">
        <v>1166</v>
      </c>
      <c r="D799" s="75">
        <v>2021</v>
      </c>
      <c r="E799" s="65">
        <v>0.22</v>
      </c>
      <c r="F799" s="66" t="s">
        <v>950</v>
      </c>
      <c r="G799" s="66">
        <v>5</v>
      </c>
      <c r="H799" s="67">
        <v>3.644166666666667</v>
      </c>
    </row>
    <row r="800" spans="2:8" ht="16.5" thickBot="1" x14ac:dyDescent="0.3">
      <c r="B800" s="74" t="s">
        <v>1167</v>
      </c>
      <c r="C800" s="76" t="s">
        <v>986</v>
      </c>
      <c r="D800" s="77"/>
      <c r="E800" s="70"/>
      <c r="F800" s="71"/>
      <c r="G800" s="71"/>
      <c r="H800" s="72"/>
    </row>
    <row r="801" spans="2:8" ht="51" x14ac:dyDescent="0.25">
      <c r="B801" s="74" t="s">
        <v>1168</v>
      </c>
      <c r="C801" s="29" t="s">
        <v>1169</v>
      </c>
      <c r="D801" s="75">
        <v>2021</v>
      </c>
      <c r="E801" s="65">
        <v>0.22</v>
      </c>
      <c r="F801" s="66" t="s">
        <v>950</v>
      </c>
      <c r="G801" s="66">
        <v>3</v>
      </c>
      <c r="H801" s="67">
        <v>3.644166666666667</v>
      </c>
    </row>
    <row r="802" spans="2:8" ht="16.5" thickBot="1" x14ac:dyDescent="0.3">
      <c r="B802" s="74" t="s">
        <v>1170</v>
      </c>
      <c r="C802" s="76" t="s">
        <v>986</v>
      </c>
      <c r="D802" s="77"/>
      <c r="E802" s="70"/>
      <c r="F802" s="71"/>
      <c r="G802" s="71"/>
      <c r="H802" s="72"/>
    </row>
    <row r="803" spans="2:8" ht="51" x14ac:dyDescent="0.25">
      <c r="B803" s="74" t="s">
        <v>1171</v>
      </c>
      <c r="C803" s="29" t="s">
        <v>1172</v>
      </c>
      <c r="D803" s="75">
        <v>2021</v>
      </c>
      <c r="E803" s="65">
        <v>0.22</v>
      </c>
      <c r="F803" s="66" t="s">
        <v>950</v>
      </c>
      <c r="G803" s="66">
        <v>2</v>
      </c>
      <c r="H803" s="67">
        <v>3.644166666666667</v>
      </c>
    </row>
    <row r="804" spans="2:8" ht="16.5" thickBot="1" x14ac:dyDescent="0.3">
      <c r="B804" s="74" t="s">
        <v>1173</v>
      </c>
      <c r="C804" s="76" t="s">
        <v>986</v>
      </c>
      <c r="D804" s="77"/>
      <c r="E804" s="70"/>
      <c r="F804" s="71"/>
      <c r="G804" s="71"/>
      <c r="H804" s="72"/>
    </row>
    <row r="805" spans="2:8" ht="51" x14ac:dyDescent="0.25">
      <c r="B805" s="74" t="s">
        <v>1174</v>
      </c>
      <c r="C805" s="29" t="s">
        <v>1175</v>
      </c>
      <c r="D805" s="75">
        <v>2021</v>
      </c>
      <c r="E805" s="65">
        <v>0.22</v>
      </c>
      <c r="F805" s="66" t="s">
        <v>950</v>
      </c>
      <c r="G805" s="66">
        <v>2</v>
      </c>
      <c r="H805" s="67">
        <v>3.644166666666667</v>
      </c>
    </row>
    <row r="806" spans="2:8" ht="16.5" thickBot="1" x14ac:dyDescent="0.3">
      <c r="B806" s="74" t="s">
        <v>1176</v>
      </c>
      <c r="C806" s="76" t="s">
        <v>986</v>
      </c>
      <c r="D806" s="77"/>
      <c r="E806" s="70"/>
      <c r="F806" s="71"/>
      <c r="G806" s="71"/>
      <c r="H806" s="72"/>
    </row>
    <row r="807" spans="2:8" ht="51" x14ac:dyDescent="0.25">
      <c r="B807" s="74" t="s">
        <v>1177</v>
      </c>
      <c r="C807" s="29" t="s">
        <v>1178</v>
      </c>
      <c r="D807" s="75">
        <v>2021</v>
      </c>
      <c r="E807" s="65">
        <v>0.22</v>
      </c>
      <c r="F807" s="66" t="s">
        <v>950</v>
      </c>
      <c r="G807" s="66">
        <v>3</v>
      </c>
      <c r="H807" s="67">
        <v>3.644166666666667</v>
      </c>
    </row>
    <row r="808" spans="2:8" ht="16.5" thickBot="1" x14ac:dyDescent="0.3">
      <c r="B808" s="74" t="s">
        <v>1179</v>
      </c>
      <c r="C808" s="76" t="s">
        <v>986</v>
      </c>
      <c r="D808" s="77"/>
      <c r="E808" s="70"/>
      <c r="F808" s="71"/>
      <c r="G808" s="71"/>
      <c r="H808" s="72"/>
    </row>
    <row r="809" spans="2:8" ht="51" x14ac:dyDescent="0.25">
      <c r="B809" s="74" t="s">
        <v>1180</v>
      </c>
      <c r="C809" s="29" t="s">
        <v>1181</v>
      </c>
      <c r="D809" s="75">
        <v>2021</v>
      </c>
      <c r="E809" s="65">
        <v>0.22</v>
      </c>
      <c r="F809" s="66" t="s">
        <v>950</v>
      </c>
      <c r="G809" s="66">
        <v>3</v>
      </c>
      <c r="H809" s="67">
        <v>3.644166666666667</v>
      </c>
    </row>
    <row r="810" spans="2:8" ht="16.5" thickBot="1" x14ac:dyDescent="0.3">
      <c r="B810" s="74" t="s">
        <v>1182</v>
      </c>
      <c r="C810" s="76" t="s">
        <v>986</v>
      </c>
      <c r="D810" s="77"/>
      <c r="E810" s="70"/>
      <c r="F810" s="71"/>
      <c r="G810" s="71"/>
      <c r="H810" s="72"/>
    </row>
    <row r="811" spans="2:8" ht="51" x14ac:dyDescent="0.25">
      <c r="B811" s="74" t="s">
        <v>1183</v>
      </c>
      <c r="C811" s="29" t="s">
        <v>1184</v>
      </c>
      <c r="D811" s="75">
        <v>2021</v>
      </c>
      <c r="E811" s="65">
        <v>0.22</v>
      </c>
      <c r="F811" s="66" t="s">
        <v>950</v>
      </c>
      <c r="G811" s="66">
        <v>2</v>
      </c>
      <c r="H811" s="67">
        <v>3.644166666666667</v>
      </c>
    </row>
    <row r="812" spans="2:8" ht="16.5" thickBot="1" x14ac:dyDescent="0.3">
      <c r="B812" s="74" t="s">
        <v>1185</v>
      </c>
      <c r="C812" s="76" t="s">
        <v>986</v>
      </c>
      <c r="D812" s="77"/>
      <c r="E812" s="70"/>
      <c r="F812" s="71"/>
      <c r="G812" s="71"/>
      <c r="H812" s="72"/>
    </row>
    <row r="813" spans="2:8" ht="51" x14ac:dyDescent="0.25">
      <c r="B813" s="74" t="s">
        <v>1186</v>
      </c>
      <c r="C813" s="29" t="s">
        <v>1187</v>
      </c>
      <c r="D813" s="75">
        <v>2021</v>
      </c>
      <c r="E813" s="65">
        <v>0.22</v>
      </c>
      <c r="F813" s="66" t="s">
        <v>950</v>
      </c>
      <c r="G813" s="66">
        <v>10</v>
      </c>
      <c r="H813" s="67">
        <v>3.644166666666667</v>
      </c>
    </row>
    <row r="814" spans="2:8" ht="16.5" thickBot="1" x14ac:dyDescent="0.3">
      <c r="B814" s="74" t="s">
        <v>1188</v>
      </c>
      <c r="C814" s="76" t="s">
        <v>986</v>
      </c>
      <c r="D814" s="77"/>
      <c r="E814" s="70"/>
      <c r="F814" s="71"/>
      <c r="G814" s="71"/>
      <c r="H814" s="72"/>
    </row>
    <row r="815" spans="2:8" ht="51" x14ac:dyDescent="0.25">
      <c r="B815" s="74" t="s">
        <v>1189</v>
      </c>
      <c r="C815" s="29" t="s">
        <v>1190</v>
      </c>
      <c r="D815" s="75">
        <v>2021</v>
      </c>
      <c r="E815" s="65">
        <v>0.4</v>
      </c>
      <c r="F815" s="66" t="s">
        <v>950</v>
      </c>
      <c r="G815" s="66">
        <v>15</v>
      </c>
      <c r="H815" s="67">
        <v>9.5091666666666672</v>
      </c>
    </row>
    <row r="816" spans="2:8" ht="16.5" thickBot="1" x14ac:dyDescent="0.3">
      <c r="B816" s="74" t="s">
        <v>1191</v>
      </c>
      <c r="C816" s="76" t="s">
        <v>1025</v>
      </c>
      <c r="D816" s="77"/>
      <c r="E816" s="70"/>
      <c r="F816" s="71"/>
      <c r="G816" s="71"/>
      <c r="H816" s="72"/>
    </row>
    <row r="817" spans="2:8" ht="16.5" thickBot="1" x14ac:dyDescent="0.3">
      <c r="B817" s="74"/>
      <c r="C817" s="76"/>
      <c r="D817" s="78"/>
      <c r="E817" s="37"/>
      <c r="F817" s="38"/>
      <c r="G817" s="38"/>
      <c r="H817" s="79"/>
    </row>
    <row r="818" spans="2:8" ht="51" x14ac:dyDescent="0.25">
      <c r="B818" s="74" t="s">
        <v>1192</v>
      </c>
      <c r="C818" s="29" t="s">
        <v>1193</v>
      </c>
      <c r="D818" s="80">
        <v>2021</v>
      </c>
      <c r="E818" s="65">
        <v>0.22</v>
      </c>
      <c r="F818" s="66" t="s">
        <v>950</v>
      </c>
      <c r="G818" s="66">
        <v>3</v>
      </c>
      <c r="H818" s="67">
        <v>5.9016666666666664</v>
      </c>
    </row>
    <row r="819" spans="2:8" ht="16.5" thickBot="1" x14ac:dyDescent="0.3">
      <c r="B819" s="74" t="s">
        <v>1194</v>
      </c>
      <c r="C819" s="76" t="s">
        <v>986</v>
      </c>
      <c r="D819" s="81"/>
      <c r="E819" s="70"/>
      <c r="F819" s="71"/>
      <c r="G819" s="71"/>
      <c r="H819" s="72"/>
    </row>
    <row r="820" spans="2:8" ht="63.75" x14ac:dyDescent="0.25">
      <c r="B820" s="74" t="s">
        <v>1195</v>
      </c>
      <c r="C820" s="29" t="s">
        <v>1196</v>
      </c>
      <c r="D820" s="75">
        <v>2021</v>
      </c>
      <c r="E820" s="65">
        <v>0.4</v>
      </c>
      <c r="F820" s="66" t="s">
        <v>950</v>
      </c>
      <c r="G820" s="66">
        <v>15</v>
      </c>
      <c r="H820" s="67">
        <v>10.988</v>
      </c>
    </row>
    <row r="821" spans="2:8" ht="16.5" thickBot="1" x14ac:dyDescent="0.3">
      <c r="B821" s="74" t="s">
        <v>1197</v>
      </c>
      <c r="C821" s="76" t="s">
        <v>1025</v>
      </c>
      <c r="D821" s="77"/>
      <c r="E821" s="70"/>
      <c r="F821" s="71"/>
      <c r="G821" s="71"/>
      <c r="H821" s="72"/>
    </row>
    <row r="822" spans="2:8" ht="51" x14ac:dyDescent="0.25">
      <c r="B822" s="74" t="s">
        <v>1198</v>
      </c>
      <c r="C822" s="29" t="s">
        <v>1199</v>
      </c>
      <c r="D822" s="75">
        <v>2021</v>
      </c>
      <c r="E822" s="65">
        <v>0.22</v>
      </c>
      <c r="F822" s="66" t="s">
        <v>950</v>
      </c>
      <c r="G822" s="66">
        <v>5</v>
      </c>
      <c r="H822" s="67">
        <v>8.4819999999999993</v>
      </c>
    </row>
    <row r="823" spans="2:8" ht="16.5" thickBot="1" x14ac:dyDescent="0.3">
      <c r="B823" s="74" t="s">
        <v>1200</v>
      </c>
      <c r="C823" s="76" t="s">
        <v>986</v>
      </c>
      <c r="D823" s="77"/>
      <c r="E823" s="70"/>
      <c r="F823" s="71"/>
      <c r="G823" s="71"/>
      <c r="H823" s="72"/>
    </row>
    <row r="824" spans="2:8" ht="51" x14ac:dyDescent="0.25">
      <c r="B824" s="74" t="s">
        <v>1201</v>
      </c>
      <c r="C824" s="29" t="s">
        <v>1202</v>
      </c>
      <c r="D824" s="75">
        <v>2021</v>
      </c>
      <c r="E824" s="65">
        <v>0.22</v>
      </c>
      <c r="F824" s="66" t="s">
        <v>950</v>
      </c>
      <c r="G824" s="66">
        <v>7</v>
      </c>
      <c r="H824" s="67">
        <v>9.1489999999999991</v>
      </c>
    </row>
    <row r="825" spans="2:8" ht="16.5" thickBot="1" x14ac:dyDescent="0.3">
      <c r="B825" s="74" t="s">
        <v>1203</v>
      </c>
      <c r="C825" s="76" t="s">
        <v>986</v>
      </c>
      <c r="D825" s="77"/>
      <c r="E825" s="70"/>
      <c r="F825" s="71"/>
      <c r="G825" s="71"/>
      <c r="H825" s="72"/>
    </row>
    <row r="826" spans="2:8" ht="51" x14ac:dyDescent="0.25">
      <c r="B826" s="74" t="s">
        <v>1204</v>
      </c>
      <c r="C826" s="29" t="s">
        <v>1205</v>
      </c>
      <c r="D826" s="75">
        <v>2021</v>
      </c>
      <c r="E826" s="65">
        <v>0.22</v>
      </c>
      <c r="F826" s="66" t="s">
        <v>950</v>
      </c>
      <c r="G826" s="66">
        <v>2</v>
      </c>
      <c r="H826" s="67">
        <v>9.1489999999999991</v>
      </c>
    </row>
    <row r="827" spans="2:8" ht="16.5" thickBot="1" x14ac:dyDescent="0.3">
      <c r="B827" s="74" t="s">
        <v>1206</v>
      </c>
      <c r="C827" s="76" t="s">
        <v>986</v>
      </c>
      <c r="D827" s="77"/>
      <c r="E827" s="70"/>
      <c r="F827" s="71"/>
      <c r="G827" s="71"/>
      <c r="H827" s="72"/>
    </row>
    <row r="828" spans="2:8" ht="51" x14ac:dyDescent="0.25">
      <c r="B828" s="74" t="s">
        <v>1207</v>
      </c>
      <c r="C828" s="29" t="s">
        <v>1208</v>
      </c>
      <c r="D828" s="75">
        <v>2021</v>
      </c>
      <c r="E828" s="65">
        <v>0.22</v>
      </c>
      <c r="F828" s="66" t="s">
        <v>950</v>
      </c>
      <c r="G828" s="66">
        <v>3</v>
      </c>
      <c r="H828" s="67">
        <v>9.4266666666666659</v>
      </c>
    </row>
    <row r="829" spans="2:8" ht="16.5" thickBot="1" x14ac:dyDescent="0.3">
      <c r="B829" s="74" t="s">
        <v>1209</v>
      </c>
      <c r="C829" s="76" t="s">
        <v>986</v>
      </c>
      <c r="D829" s="77"/>
      <c r="E829" s="70"/>
      <c r="F829" s="71"/>
      <c r="G829" s="71"/>
      <c r="H829" s="72"/>
    </row>
    <row r="830" spans="2:8" ht="51" x14ac:dyDescent="0.25">
      <c r="B830" s="74" t="s">
        <v>1210</v>
      </c>
      <c r="C830" s="29" t="s">
        <v>1211</v>
      </c>
      <c r="D830" s="75">
        <v>2021</v>
      </c>
      <c r="E830" s="65">
        <v>0.22</v>
      </c>
      <c r="F830" s="66" t="s">
        <v>950</v>
      </c>
      <c r="G830" s="66">
        <v>15</v>
      </c>
      <c r="H830" s="67">
        <v>9.4239999999999995</v>
      </c>
    </row>
    <row r="831" spans="2:8" ht="16.5" thickBot="1" x14ac:dyDescent="0.3">
      <c r="B831" s="74" t="s">
        <v>1212</v>
      </c>
      <c r="C831" s="76" t="s">
        <v>986</v>
      </c>
      <c r="D831" s="77"/>
      <c r="E831" s="70"/>
      <c r="F831" s="71"/>
      <c r="G831" s="71"/>
      <c r="H831" s="72"/>
    </row>
    <row r="832" spans="2:8" ht="51" x14ac:dyDescent="0.25">
      <c r="B832" s="74" t="s">
        <v>1213</v>
      </c>
      <c r="C832" s="29" t="s">
        <v>1214</v>
      </c>
      <c r="D832" s="75">
        <v>2021</v>
      </c>
      <c r="E832" s="65">
        <v>0.22</v>
      </c>
      <c r="F832" s="66" t="s">
        <v>950</v>
      </c>
      <c r="G832" s="66">
        <v>5</v>
      </c>
      <c r="H832" s="67">
        <v>8.3789999999999996</v>
      </c>
    </row>
    <row r="833" spans="2:8" ht="16.5" thickBot="1" x14ac:dyDescent="0.3">
      <c r="B833" s="74" t="s">
        <v>1215</v>
      </c>
      <c r="C833" s="76" t="s">
        <v>986</v>
      </c>
      <c r="D833" s="77"/>
      <c r="E833" s="70"/>
      <c r="F833" s="71"/>
      <c r="G833" s="71"/>
      <c r="H833" s="72"/>
    </row>
    <row r="834" spans="2:8" ht="51" x14ac:dyDescent="0.25">
      <c r="B834" s="74" t="s">
        <v>1216</v>
      </c>
      <c r="C834" s="29" t="s">
        <v>1217</v>
      </c>
      <c r="D834" s="75">
        <v>2021</v>
      </c>
      <c r="E834" s="65">
        <v>0.22</v>
      </c>
      <c r="F834" s="66" t="s">
        <v>950</v>
      </c>
      <c r="G834" s="66">
        <v>4</v>
      </c>
      <c r="H834" s="67">
        <v>9.6630000000000003</v>
      </c>
    </row>
    <row r="835" spans="2:8" ht="16.5" thickBot="1" x14ac:dyDescent="0.3">
      <c r="B835" s="74" t="s">
        <v>1218</v>
      </c>
      <c r="C835" s="76" t="s">
        <v>986</v>
      </c>
      <c r="D835" s="77"/>
      <c r="E835" s="70"/>
      <c r="F835" s="71"/>
      <c r="G835" s="71"/>
      <c r="H835" s="72"/>
    </row>
    <row r="836" spans="2:8" ht="51" x14ac:dyDescent="0.25">
      <c r="B836" s="74" t="s">
        <v>1219</v>
      </c>
      <c r="C836" s="29" t="s">
        <v>1220</v>
      </c>
      <c r="D836" s="75">
        <v>2021</v>
      </c>
      <c r="E836" s="65">
        <v>0.22</v>
      </c>
      <c r="F836" s="66" t="s">
        <v>950</v>
      </c>
      <c r="G836" s="66">
        <v>7</v>
      </c>
      <c r="H836" s="67">
        <v>4.8090000000000002</v>
      </c>
    </row>
    <row r="837" spans="2:8" ht="16.5" thickBot="1" x14ac:dyDescent="0.3">
      <c r="B837" s="74" t="s">
        <v>1221</v>
      </c>
      <c r="C837" s="76" t="s">
        <v>986</v>
      </c>
      <c r="D837" s="77"/>
      <c r="E837" s="70"/>
      <c r="F837" s="71"/>
      <c r="G837" s="71"/>
      <c r="H837" s="72"/>
    </row>
    <row r="838" spans="2:8" ht="51" x14ac:dyDescent="0.25">
      <c r="B838" s="74" t="s">
        <v>1222</v>
      </c>
      <c r="C838" s="29" t="s">
        <v>1223</v>
      </c>
      <c r="D838" s="75">
        <v>2021</v>
      </c>
      <c r="E838" s="65">
        <v>0.4</v>
      </c>
      <c r="F838" s="66" t="s">
        <v>950</v>
      </c>
      <c r="G838" s="66">
        <v>10</v>
      </c>
      <c r="H838" s="67">
        <v>10.369</v>
      </c>
    </row>
    <row r="839" spans="2:8" ht="16.5" thickBot="1" x14ac:dyDescent="0.3">
      <c r="B839" s="74" t="s">
        <v>1224</v>
      </c>
      <c r="C839" s="76" t="s">
        <v>1025</v>
      </c>
      <c r="D839" s="77"/>
      <c r="E839" s="70"/>
      <c r="F839" s="71"/>
      <c r="G839" s="71"/>
      <c r="H839" s="72"/>
    </row>
    <row r="840" spans="2:8" ht="51" x14ac:dyDescent="0.25">
      <c r="B840" s="74" t="s">
        <v>1225</v>
      </c>
      <c r="C840" s="29" t="s">
        <v>1226</v>
      </c>
      <c r="D840" s="75">
        <v>2021</v>
      </c>
      <c r="E840" s="65">
        <v>0.22</v>
      </c>
      <c r="F840" s="66" t="s">
        <v>950</v>
      </c>
      <c r="G840" s="66">
        <v>5</v>
      </c>
      <c r="H840" s="67">
        <v>8.7710000000000008</v>
      </c>
    </row>
    <row r="841" spans="2:8" ht="16.5" thickBot="1" x14ac:dyDescent="0.3">
      <c r="B841" s="74" t="s">
        <v>1227</v>
      </c>
      <c r="C841" s="76" t="s">
        <v>986</v>
      </c>
      <c r="D841" s="77"/>
      <c r="E841" s="70"/>
      <c r="F841" s="71"/>
      <c r="G841" s="71"/>
      <c r="H841" s="72"/>
    </row>
    <row r="842" spans="2:8" ht="51" x14ac:dyDescent="0.25">
      <c r="B842" s="74" t="s">
        <v>1228</v>
      </c>
      <c r="C842" s="29" t="s">
        <v>1229</v>
      </c>
      <c r="D842" s="75">
        <v>2021</v>
      </c>
      <c r="E842" s="65">
        <v>0.22</v>
      </c>
      <c r="F842" s="66" t="s">
        <v>950</v>
      </c>
      <c r="G842" s="66">
        <v>7</v>
      </c>
      <c r="H842" s="67">
        <v>8.7710000000000008</v>
      </c>
    </row>
    <row r="843" spans="2:8" ht="16.5" thickBot="1" x14ac:dyDescent="0.3">
      <c r="B843" s="74" t="s">
        <v>1230</v>
      </c>
      <c r="C843" s="76" t="s">
        <v>986</v>
      </c>
      <c r="D843" s="77"/>
      <c r="E843" s="70"/>
      <c r="F843" s="71"/>
      <c r="G843" s="71"/>
      <c r="H843" s="72"/>
    </row>
    <row r="844" spans="2:8" ht="51" x14ac:dyDescent="0.25">
      <c r="B844" s="74" t="s">
        <v>1231</v>
      </c>
      <c r="C844" s="29" t="s">
        <v>1232</v>
      </c>
      <c r="D844" s="75">
        <v>2021</v>
      </c>
      <c r="E844" s="65">
        <v>0.22</v>
      </c>
      <c r="F844" s="66" t="s">
        <v>950</v>
      </c>
      <c r="G844" s="66">
        <v>2</v>
      </c>
      <c r="H844" s="67">
        <v>8.7710000000000008</v>
      </c>
    </row>
    <row r="845" spans="2:8" ht="16.5" thickBot="1" x14ac:dyDescent="0.3">
      <c r="B845" s="74" t="s">
        <v>1233</v>
      </c>
      <c r="C845" s="76" t="s">
        <v>986</v>
      </c>
      <c r="D845" s="77"/>
      <c r="E845" s="70"/>
      <c r="F845" s="71"/>
      <c r="G845" s="71"/>
      <c r="H845" s="72"/>
    </row>
    <row r="846" spans="2:8" ht="51" x14ac:dyDescent="0.25">
      <c r="B846" s="74" t="s">
        <v>1234</v>
      </c>
      <c r="C846" s="29" t="s">
        <v>1235</v>
      </c>
      <c r="D846" s="75">
        <v>2021</v>
      </c>
      <c r="E846" s="65">
        <v>0.22</v>
      </c>
      <c r="F846" s="66" t="s">
        <v>950</v>
      </c>
      <c r="G846" s="66">
        <v>12</v>
      </c>
      <c r="H846" s="67">
        <v>8.5719999999999992</v>
      </c>
    </row>
    <row r="847" spans="2:8" ht="16.5" thickBot="1" x14ac:dyDescent="0.3">
      <c r="B847" s="74" t="s">
        <v>1236</v>
      </c>
      <c r="C847" s="76" t="s">
        <v>986</v>
      </c>
      <c r="D847" s="77"/>
      <c r="E847" s="70"/>
      <c r="F847" s="71"/>
      <c r="G847" s="71"/>
      <c r="H847" s="72"/>
    </row>
    <row r="848" spans="2:8" ht="51" x14ac:dyDescent="0.25">
      <c r="B848" s="74" t="s">
        <v>1237</v>
      </c>
      <c r="C848" s="29" t="s">
        <v>1238</v>
      </c>
      <c r="D848" s="75">
        <v>2021</v>
      </c>
      <c r="E848" s="65">
        <v>0.22</v>
      </c>
      <c r="F848" s="66" t="s">
        <v>950</v>
      </c>
      <c r="G848" s="66">
        <v>2</v>
      </c>
      <c r="H848" s="67">
        <v>8.5719999999999992</v>
      </c>
    </row>
    <row r="849" spans="2:8" ht="16.5" thickBot="1" x14ac:dyDescent="0.3">
      <c r="B849" s="74" t="s">
        <v>1239</v>
      </c>
      <c r="C849" s="76" t="s">
        <v>986</v>
      </c>
      <c r="D849" s="77"/>
      <c r="E849" s="70"/>
      <c r="F849" s="71"/>
      <c r="G849" s="71"/>
      <c r="H849" s="72"/>
    </row>
    <row r="850" spans="2:8" ht="51" x14ac:dyDescent="0.25">
      <c r="B850" s="74" t="s">
        <v>1240</v>
      </c>
      <c r="C850" s="29" t="s">
        <v>1241</v>
      </c>
      <c r="D850" s="75">
        <v>2021</v>
      </c>
      <c r="E850" s="65">
        <v>0.4</v>
      </c>
      <c r="F850" s="66" t="s">
        <v>950</v>
      </c>
      <c r="G850" s="66">
        <v>15</v>
      </c>
      <c r="H850" s="67">
        <v>10.914</v>
      </c>
    </row>
    <row r="851" spans="2:8" ht="16.5" thickBot="1" x14ac:dyDescent="0.3">
      <c r="B851" s="74" t="s">
        <v>1242</v>
      </c>
      <c r="C851" s="76" t="s">
        <v>1025</v>
      </c>
      <c r="D851" s="77"/>
      <c r="E851" s="70"/>
      <c r="F851" s="71"/>
      <c r="G851" s="71"/>
      <c r="H851" s="72"/>
    </row>
    <row r="852" spans="2:8" ht="63.75" x14ac:dyDescent="0.25">
      <c r="B852" s="74" t="s">
        <v>1243</v>
      </c>
      <c r="C852" s="29" t="s">
        <v>1244</v>
      </c>
      <c r="D852" s="75">
        <v>2021</v>
      </c>
      <c r="E852" s="65">
        <v>0.4</v>
      </c>
      <c r="F852" s="66" t="s">
        <v>950</v>
      </c>
      <c r="G852" s="66">
        <v>11</v>
      </c>
      <c r="H852" s="67">
        <v>6.06</v>
      </c>
    </row>
    <row r="853" spans="2:8" ht="16.5" thickBot="1" x14ac:dyDescent="0.3">
      <c r="B853" s="74" t="s">
        <v>1245</v>
      </c>
      <c r="C853" s="76" t="s">
        <v>1025</v>
      </c>
      <c r="D853" s="77"/>
      <c r="E853" s="70"/>
      <c r="F853" s="71"/>
      <c r="G853" s="71"/>
      <c r="H853" s="72"/>
    </row>
    <row r="854" spans="2:8" ht="16.5" thickBot="1" x14ac:dyDescent="0.3">
      <c r="B854" s="74"/>
      <c r="C854" s="76"/>
      <c r="D854" s="78"/>
      <c r="E854" s="37"/>
      <c r="F854" s="38"/>
      <c r="G854" s="38"/>
      <c r="H854" s="79"/>
    </row>
    <row r="855" spans="2:8" ht="51" x14ac:dyDescent="0.25">
      <c r="B855" s="74" t="s">
        <v>1246</v>
      </c>
      <c r="C855" s="29" t="s">
        <v>1247</v>
      </c>
      <c r="D855" s="75">
        <v>2021</v>
      </c>
      <c r="E855" s="65">
        <v>0.22</v>
      </c>
      <c r="F855" s="66" t="s">
        <v>950</v>
      </c>
      <c r="G855" s="66">
        <v>4</v>
      </c>
      <c r="H855" s="67">
        <v>8.0310000000000006</v>
      </c>
    </row>
    <row r="856" spans="2:8" ht="16.5" thickBot="1" x14ac:dyDescent="0.3">
      <c r="B856" s="74" t="s">
        <v>1248</v>
      </c>
      <c r="C856" s="76" t="s">
        <v>986</v>
      </c>
      <c r="D856" s="77"/>
      <c r="E856" s="70"/>
      <c r="F856" s="71"/>
      <c r="G856" s="71"/>
      <c r="H856" s="72"/>
    </row>
    <row r="857" spans="2:8" ht="51" x14ac:dyDescent="0.25">
      <c r="B857" s="74" t="s">
        <v>1249</v>
      </c>
      <c r="C857" s="29" t="s">
        <v>1250</v>
      </c>
      <c r="D857" s="75">
        <v>2021</v>
      </c>
      <c r="E857" s="65">
        <v>0.4</v>
      </c>
      <c r="F857" s="66" t="s">
        <v>950</v>
      </c>
      <c r="G857" s="66">
        <v>55</v>
      </c>
      <c r="H857" s="67">
        <v>21.317</v>
      </c>
    </row>
    <row r="858" spans="2:8" ht="16.5" thickBot="1" x14ac:dyDescent="0.3">
      <c r="B858" s="74" t="s">
        <v>1251</v>
      </c>
      <c r="C858" s="76" t="s">
        <v>1025</v>
      </c>
      <c r="D858" s="77"/>
      <c r="E858" s="70"/>
      <c r="F858" s="71"/>
      <c r="G858" s="71"/>
      <c r="H858" s="72"/>
    </row>
    <row r="859" spans="2:8" ht="51" x14ac:dyDescent="0.25">
      <c r="B859" s="74" t="s">
        <v>1252</v>
      </c>
      <c r="C859" s="29" t="s">
        <v>1253</v>
      </c>
      <c r="D859" s="75">
        <v>2021</v>
      </c>
      <c r="E859" s="65">
        <v>0.22</v>
      </c>
      <c r="F859" s="66" t="s">
        <v>950</v>
      </c>
      <c r="G859" s="66">
        <v>3</v>
      </c>
      <c r="H859" s="67">
        <v>6.984</v>
      </c>
    </row>
    <row r="860" spans="2:8" ht="16.5" thickBot="1" x14ac:dyDescent="0.3">
      <c r="B860" s="74" t="s">
        <v>1254</v>
      </c>
      <c r="C860" s="76" t="s">
        <v>986</v>
      </c>
      <c r="D860" s="77"/>
      <c r="E860" s="70"/>
      <c r="F860" s="71"/>
      <c r="G860" s="71"/>
      <c r="H860" s="72"/>
    </row>
    <row r="861" spans="2:8" ht="51" x14ac:dyDescent="0.25">
      <c r="B861" s="74" t="s">
        <v>1255</v>
      </c>
      <c r="C861" s="29" t="s">
        <v>1256</v>
      </c>
      <c r="D861" s="75">
        <v>2021</v>
      </c>
      <c r="E861" s="65">
        <v>0.22</v>
      </c>
      <c r="F861" s="66" t="s">
        <v>950</v>
      </c>
      <c r="G861" s="66">
        <v>5</v>
      </c>
      <c r="H861" s="67">
        <v>6.984</v>
      </c>
    </row>
    <row r="862" spans="2:8" ht="16.5" thickBot="1" x14ac:dyDescent="0.3">
      <c r="B862" s="74" t="s">
        <v>1257</v>
      </c>
      <c r="C862" s="76" t="s">
        <v>986</v>
      </c>
      <c r="D862" s="77"/>
      <c r="E862" s="70"/>
      <c r="F862" s="71"/>
      <c r="G862" s="71"/>
      <c r="H862" s="72"/>
    </row>
    <row r="863" spans="2:8" ht="51" x14ac:dyDescent="0.25">
      <c r="B863" s="74" t="s">
        <v>1258</v>
      </c>
      <c r="C863" s="29" t="s">
        <v>1259</v>
      </c>
      <c r="D863" s="75">
        <v>2021</v>
      </c>
      <c r="E863" s="65">
        <v>0.4</v>
      </c>
      <c r="F863" s="66" t="s">
        <v>950</v>
      </c>
      <c r="G863" s="66">
        <v>8</v>
      </c>
      <c r="H863" s="67">
        <v>11.347</v>
      </c>
    </row>
    <row r="864" spans="2:8" ht="16.5" thickBot="1" x14ac:dyDescent="0.3">
      <c r="B864" s="74" t="s">
        <v>1260</v>
      </c>
      <c r="C864" s="76" t="s">
        <v>1025</v>
      </c>
      <c r="D864" s="77"/>
      <c r="E864" s="70"/>
      <c r="F864" s="71"/>
      <c r="G864" s="71"/>
      <c r="H864" s="72"/>
    </row>
    <row r="865" spans="2:8" ht="51" x14ac:dyDescent="0.25">
      <c r="B865" s="74" t="s">
        <v>1261</v>
      </c>
      <c r="C865" s="29" t="s">
        <v>1262</v>
      </c>
      <c r="D865" s="75">
        <v>2021</v>
      </c>
      <c r="E865" s="65">
        <v>0.22</v>
      </c>
      <c r="F865" s="66" t="s">
        <v>950</v>
      </c>
      <c r="G865" s="66">
        <v>2</v>
      </c>
      <c r="H865" s="67">
        <v>5.51</v>
      </c>
    </row>
    <row r="866" spans="2:8" ht="16.5" thickBot="1" x14ac:dyDescent="0.3">
      <c r="B866" s="74" t="s">
        <v>1263</v>
      </c>
      <c r="C866" s="76" t="s">
        <v>986</v>
      </c>
      <c r="D866" s="77"/>
      <c r="E866" s="70"/>
      <c r="F866" s="71"/>
      <c r="G866" s="71"/>
      <c r="H866" s="72"/>
    </row>
    <row r="867" spans="2:8" ht="76.5" x14ac:dyDescent="0.25">
      <c r="B867" s="74" t="s">
        <v>1264</v>
      </c>
      <c r="C867" s="29" t="s">
        <v>1265</v>
      </c>
      <c r="D867" s="75">
        <v>2021</v>
      </c>
      <c r="E867" s="65">
        <v>0.4</v>
      </c>
      <c r="F867" s="66" t="s">
        <v>950</v>
      </c>
      <c r="G867" s="66">
        <v>15</v>
      </c>
      <c r="H867" s="67">
        <v>7.8440000000000003</v>
      </c>
    </row>
    <row r="868" spans="2:8" ht="16.5" thickBot="1" x14ac:dyDescent="0.3">
      <c r="B868" s="74" t="s">
        <v>1266</v>
      </c>
      <c r="C868" s="76" t="s">
        <v>1025</v>
      </c>
      <c r="D868" s="77"/>
      <c r="E868" s="70"/>
      <c r="F868" s="71"/>
      <c r="G868" s="71"/>
      <c r="H868" s="72"/>
    </row>
    <row r="869" spans="2:8" ht="76.5" x14ac:dyDescent="0.25">
      <c r="B869" s="74" t="s">
        <v>1267</v>
      </c>
      <c r="C869" s="29" t="s">
        <v>1268</v>
      </c>
      <c r="D869" s="75">
        <v>2021</v>
      </c>
      <c r="E869" s="65">
        <v>0.4</v>
      </c>
      <c r="F869" s="66" t="s">
        <v>950</v>
      </c>
      <c r="G869" s="66">
        <v>35</v>
      </c>
      <c r="H869" s="67">
        <v>13.012</v>
      </c>
    </row>
    <row r="870" spans="2:8" ht="16.5" thickBot="1" x14ac:dyDescent="0.3">
      <c r="B870" s="74" t="s">
        <v>1269</v>
      </c>
      <c r="C870" s="76" t="s">
        <v>1025</v>
      </c>
      <c r="D870" s="77"/>
      <c r="E870" s="70"/>
      <c r="F870" s="71"/>
      <c r="G870" s="71"/>
      <c r="H870" s="72"/>
    </row>
    <row r="871" spans="2:8" ht="63.75" x14ac:dyDescent="0.25">
      <c r="B871" s="74" t="s">
        <v>1270</v>
      </c>
      <c r="C871" s="29" t="s">
        <v>1271</v>
      </c>
      <c r="D871" s="75">
        <v>2021</v>
      </c>
      <c r="E871" s="65">
        <v>0.4</v>
      </c>
      <c r="F871" s="66" t="s">
        <v>950</v>
      </c>
      <c r="G871" s="66">
        <v>25</v>
      </c>
      <c r="H871" s="67">
        <v>12.486000000000001</v>
      </c>
    </row>
    <row r="872" spans="2:8" ht="16.5" thickBot="1" x14ac:dyDescent="0.3">
      <c r="B872" s="74" t="s">
        <v>1272</v>
      </c>
      <c r="C872" s="76" t="s">
        <v>1025</v>
      </c>
      <c r="D872" s="77"/>
      <c r="E872" s="70"/>
      <c r="F872" s="71"/>
      <c r="G872" s="71"/>
      <c r="H872" s="72"/>
    </row>
    <row r="873" spans="2:8" ht="51" x14ac:dyDescent="0.25">
      <c r="B873" s="74" t="s">
        <v>1273</v>
      </c>
      <c r="C873" s="29" t="s">
        <v>1274</v>
      </c>
      <c r="D873" s="75">
        <v>2021</v>
      </c>
      <c r="E873" s="65">
        <v>0.22</v>
      </c>
      <c r="F873" s="66" t="s">
        <v>950</v>
      </c>
      <c r="G873" s="66">
        <v>2</v>
      </c>
      <c r="H873" s="67">
        <v>8.7230000000000008</v>
      </c>
    </row>
    <row r="874" spans="2:8" ht="16.5" thickBot="1" x14ac:dyDescent="0.3">
      <c r="B874" s="74" t="s">
        <v>1275</v>
      </c>
      <c r="C874" s="76" t="s">
        <v>986</v>
      </c>
      <c r="D874" s="77"/>
      <c r="E874" s="70"/>
      <c r="F874" s="71"/>
      <c r="G874" s="71"/>
      <c r="H874" s="72"/>
    </row>
    <row r="875" spans="2:8" ht="51" x14ac:dyDescent="0.25">
      <c r="B875" s="74" t="s">
        <v>1276</v>
      </c>
      <c r="C875" s="29" t="s">
        <v>1277</v>
      </c>
      <c r="D875" s="75">
        <v>2021</v>
      </c>
      <c r="E875" s="65">
        <v>0.22</v>
      </c>
      <c r="F875" s="66" t="s">
        <v>950</v>
      </c>
      <c r="G875" s="66">
        <v>2</v>
      </c>
      <c r="H875" s="67">
        <v>6.9850000000000003</v>
      </c>
    </row>
    <row r="876" spans="2:8" ht="16.5" thickBot="1" x14ac:dyDescent="0.3">
      <c r="B876" s="74" t="s">
        <v>1278</v>
      </c>
      <c r="C876" s="76" t="s">
        <v>986</v>
      </c>
      <c r="D876" s="77"/>
      <c r="E876" s="70"/>
      <c r="F876" s="71"/>
      <c r="G876" s="71"/>
      <c r="H876" s="72"/>
    </row>
    <row r="877" spans="2:8" ht="51" x14ac:dyDescent="0.25">
      <c r="B877" s="74" t="s">
        <v>1279</v>
      </c>
      <c r="C877" s="29" t="s">
        <v>1033</v>
      </c>
      <c r="D877" s="75">
        <v>2021</v>
      </c>
      <c r="E877" s="65">
        <v>0.22</v>
      </c>
      <c r="F877" s="66" t="s">
        <v>950</v>
      </c>
      <c r="G877" s="66">
        <v>10</v>
      </c>
      <c r="H877" s="67">
        <v>7.415</v>
      </c>
    </row>
    <row r="878" spans="2:8" ht="16.5" thickBot="1" x14ac:dyDescent="0.3">
      <c r="B878" s="74" t="s">
        <v>1280</v>
      </c>
      <c r="C878" s="76" t="s">
        <v>986</v>
      </c>
      <c r="D878" s="77"/>
      <c r="E878" s="70"/>
      <c r="F878" s="71"/>
      <c r="G878" s="71"/>
      <c r="H878" s="72"/>
    </row>
    <row r="879" spans="2:8" ht="51" x14ac:dyDescent="0.25">
      <c r="B879" s="74" t="s">
        <v>1281</v>
      </c>
      <c r="C879" s="29" t="s">
        <v>1282</v>
      </c>
      <c r="D879" s="75">
        <v>2021</v>
      </c>
      <c r="E879" s="65">
        <v>0.22</v>
      </c>
      <c r="F879" s="66" t="s">
        <v>950</v>
      </c>
      <c r="G879" s="66">
        <v>5</v>
      </c>
      <c r="H879" s="67">
        <v>8.5709999999999997</v>
      </c>
    </row>
    <row r="880" spans="2:8" ht="16.5" thickBot="1" x14ac:dyDescent="0.3">
      <c r="B880" s="74" t="s">
        <v>1283</v>
      </c>
      <c r="C880" s="76" t="s">
        <v>986</v>
      </c>
      <c r="D880" s="77"/>
      <c r="E880" s="70"/>
      <c r="F880" s="71"/>
      <c r="G880" s="71"/>
      <c r="H880" s="72"/>
    </row>
    <row r="881" spans="2:8" ht="51" x14ac:dyDescent="0.25">
      <c r="B881" s="74" t="s">
        <v>1284</v>
      </c>
      <c r="C881" s="29" t="s">
        <v>1285</v>
      </c>
      <c r="D881" s="75">
        <v>2021</v>
      </c>
      <c r="E881" s="65">
        <v>0.22</v>
      </c>
      <c r="F881" s="66" t="s">
        <v>950</v>
      </c>
      <c r="G881" s="66">
        <v>4</v>
      </c>
      <c r="H881" s="67">
        <v>8.3829999999999991</v>
      </c>
    </row>
    <row r="882" spans="2:8" ht="16.5" thickBot="1" x14ac:dyDescent="0.3">
      <c r="B882" s="74" t="s">
        <v>1286</v>
      </c>
      <c r="C882" s="76" t="s">
        <v>986</v>
      </c>
      <c r="D882" s="77"/>
      <c r="E882" s="70"/>
      <c r="F882" s="71"/>
      <c r="G882" s="71"/>
      <c r="H882" s="72"/>
    </row>
    <row r="883" spans="2:8" ht="51" x14ac:dyDescent="0.25">
      <c r="B883" s="74" t="s">
        <v>1287</v>
      </c>
      <c r="C883" s="29" t="s">
        <v>1288</v>
      </c>
      <c r="D883" s="75">
        <v>2021</v>
      </c>
      <c r="E883" s="65">
        <v>0.22</v>
      </c>
      <c r="F883" s="66" t="s">
        <v>950</v>
      </c>
      <c r="G883" s="66">
        <v>5</v>
      </c>
      <c r="H883" s="67">
        <v>8.7639999999999993</v>
      </c>
    </row>
    <row r="884" spans="2:8" ht="16.5" thickBot="1" x14ac:dyDescent="0.3">
      <c r="B884" s="74" t="s">
        <v>1289</v>
      </c>
      <c r="C884" s="76" t="s">
        <v>986</v>
      </c>
      <c r="D884" s="77"/>
      <c r="E884" s="70"/>
      <c r="F884" s="71"/>
      <c r="G884" s="71"/>
      <c r="H884" s="72"/>
    </row>
    <row r="885" spans="2:8" ht="51" x14ac:dyDescent="0.25">
      <c r="B885" s="74" t="s">
        <v>1290</v>
      </c>
      <c r="C885" s="29" t="s">
        <v>1291</v>
      </c>
      <c r="D885" s="75">
        <v>2021</v>
      </c>
      <c r="E885" s="65">
        <v>0.22</v>
      </c>
      <c r="F885" s="66" t="s">
        <v>950</v>
      </c>
      <c r="G885" s="66">
        <v>10</v>
      </c>
      <c r="H885" s="67">
        <v>5.8529999999999998</v>
      </c>
    </row>
    <row r="886" spans="2:8" ht="16.5" thickBot="1" x14ac:dyDescent="0.3">
      <c r="B886" s="74" t="s">
        <v>1292</v>
      </c>
      <c r="C886" s="76" t="s">
        <v>986</v>
      </c>
      <c r="D886" s="77"/>
      <c r="E886" s="70"/>
      <c r="F886" s="71"/>
      <c r="G886" s="71"/>
      <c r="H886" s="72"/>
    </row>
    <row r="887" spans="2:8" ht="51" x14ac:dyDescent="0.25">
      <c r="B887" s="74" t="s">
        <v>1293</v>
      </c>
      <c r="C887" s="29" t="s">
        <v>1294</v>
      </c>
      <c r="D887" s="75">
        <v>2021</v>
      </c>
      <c r="E887" s="65">
        <v>0.22</v>
      </c>
      <c r="F887" s="66" t="s">
        <v>950</v>
      </c>
      <c r="G887" s="66">
        <v>2</v>
      </c>
      <c r="H887" s="67">
        <v>7.87</v>
      </c>
    </row>
    <row r="888" spans="2:8" ht="16.5" thickBot="1" x14ac:dyDescent="0.3">
      <c r="B888" s="74" t="s">
        <v>1295</v>
      </c>
      <c r="C888" s="76" t="s">
        <v>986</v>
      </c>
      <c r="D888" s="77"/>
      <c r="E888" s="70"/>
      <c r="F888" s="71"/>
      <c r="G888" s="71"/>
      <c r="H888" s="72"/>
    </row>
    <row r="889" spans="2:8" ht="51" x14ac:dyDescent="0.25">
      <c r="B889" s="74" t="s">
        <v>1296</v>
      </c>
      <c r="C889" s="29" t="s">
        <v>1297</v>
      </c>
      <c r="D889" s="75">
        <v>2021</v>
      </c>
      <c r="E889" s="65">
        <v>0.4</v>
      </c>
      <c r="F889" s="66" t="s">
        <v>950</v>
      </c>
      <c r="G889" s="66">
        <v>10</v>
      </c>
      <c r="H889" s="67">
        <v>10.33</v>
      </c>
    </row>
    <row r="890" spans="2:8" ht="16.5" thickBot="1" x14ac:dyDescent="0.3">
      <c r="B890" s="74" t="s">
        <v>1298</v>
      </c>
      <c r="C890" s="76" t="s">
        <v>1025</v>
      </c>
      <c r="D890" s="77"/>
      <c r="E890" s="70"/>
      <c r="F890" s="71"/>
      <c r="G890" s="71"/>
      <c r="H890" s="72"/>
    </row>
    <row r="891" spans="2:8" ht="51" x14ac:dyDescent="0.25">
      <c r="B891" s="74" t="s">
        <v>1299</v>
      </c>
      <c r="C891" s="29" t="s">
        <v>1300</v>
      </c>
      <c r="D891" s="75">
        <v>2021</v>
      </c>
      <c r="E891" s="65">
        <v>0.4</v>
      </c>
      <c r="F891" s="66" t="s">
        <v>950</v>
      </c>
      <c r="G891" s="66">
        <v>9</v>
      </c>
      <c r="H891" s="67">
        <v>8.875</v>
      </c>
    </row>
    <row r="892" spans="2:8" ht="16.5" thickBot="1" x14ac:dyDescent="0.3">
      <c r="B892" s="74" t="s">
        <v>1301</v>
      </c>
      <c r="C892" s="76" t="s">
        <v>1025</v>
      </c>
      <c r="D892" s="77"/>
      <c r="E892" s="70"/>
      <c r="F892" s="71"/>
      <c r="G892" s="71"/>
      <c r="H892" s="72"/>
    </row>
    <row r="893" spans="2:8" ht="51" x14ac:dyDescent="0.25">
      <c r="B893" s="74" t="s">
        <v>1302</v>
      </c>
      <c r="C893" s="29" t="s">
        <v>1303</v>
      </c>
      <c r="D893" s="75">
        <v>2021</v>
      </c>
      <c r="E893" s="65">
        <v>0.22</v>
      </c>
      <c r="F893" s="66" t="s">
        <v>950</v>
      </c>
      <c r="G893" s="66">
        <v>3</v>
      </c>
      <c r="H893" s="67">
        <v>7.8449999999999998</v>
      </c>
    </row>
    <row r="894" spans="2:8" ht="16.5" thickBot="1" x14ac:dyDescent="0.3">
      <c r="B894" s="74" t="s">
        <v>1304</v>
      </c>
      <c r="C894" s="76" t="s">
        <v>986</v>
      </c>
      <c r="D894" s="77"/>
      <c r="E894" s="70"/>
      <c r="F894" s="71"/>
      <c r="G894" s="71"/>
      <c r="H894" s="72"/>
    </row>
    <row r="895" spans="2:8" ht="51" x14ac:dyDescent="0.25">
      <c r="B895" s="74" t="s">
        <v>1305</v>
      </c>
      <c r="C895" s="29" t="s">
        <v>1306</v>
      </c>
      <c r="D895" s="75">
        <v>2021</v>
      </c>
      <c r="E895" s="65">
        <v>0.22</v>
      </c>
      <c r="F895" s="66" t="s">
        <v>950</v>
      </c>
      <c r="G895" s="66">
        <v>5</v>
      </c>
      <c r="H895" s="67">
        <v>8.9749999999999996</v>
      </c>
    </row>
    <row r="896" spans="2:8" ht="16.5" thickBot="1" x14ac:dyDescent="0.3">
      <c r="B896" s="74" t="s">
        <v>1307</v>
      </c>
      <c r="C896" s="76" t="s">
        <v>986</v>
      </c>
      <c r="D896" s="77"/>
      <c r="E896" s="70"/>
      <c r="F896" s="71"/>
      <c r="G896" s="71"/>
      <c r="H896" s="72"/>
    </row>
    <row r="897" spans="2:8" ht="63.75" x14ac:dyDescent="0.25">
      <c r="B897" s="74" t="s">
        <v>1308</v>
      </c>
      <c r="C897" s="29" t="s">
        <v>1309</v>
      </c>
      <c r="D897" s="75">
        <v>2021</v>
      </c>
      <c r="E897" s="65">
        <v>0.4</v>
      </c>
      <c r="F897" s="66" t="s">
        <v>950</v>
      </c>
      <c r="G897" s="66">
        <v>200</v>
      </c>
      <c r="H897" s="67">
        <v>31.702999999999999</v>
      </c>
    </row>
    <row r="898" spans="2:8" ht="16.5" thickBot="1" x14ac:dyDescent="0.3">
      <c r="B898" s="74" t="s">
        <v>1310</v>
      </c>
      <c r="C898" s="76" t="s">
        <v>1098</v>
      </c>
      <c r="D898" s="77"/>
      <c r="E898" s="70"/>
      <c r="F898" s="71"/>
      <c r="G898" s="71"/>
      <c r="H898" s="72"/>
    </row>
    <row r="899" spans="2:8" ht="51" x14ac:dyDescent="0.25">
      <c r="B899" s="74" t="s">
        <v>1311</v>
      </c>
      <c r="C899" s="29" t="s">
        <v>1312</v>
      </c>
      <c r="D899" s="75">
        <v>2021</v>
      </c>
      <c r="E899" s="65">
        <v>0.22</v>
      </c>
      <c r="F899" s="66" t="s">
        <v>950</v>
      </c>
      <c r="G899" s="66">
        <v>7.5</v>
      </c>
      <c r="H899" s="67">
        <v>8.5570000000000004</v>
      </c>
    </row>
    <row r="900" spans="2:8" ht="16.5" thickBot="1" x14ac:dyDescent="0.3">
      <c r="B900" s="74" t="s">
        <v>1313</v>
      </c>
      <c r="C900" s="76" t="s">
        <v>986</v>
      </c>
      <c r="D900" s="77"/>
      <c r="E900" s="70"/>
      <c r="F900" s="71"/>
      <c r="G900" s="71"/>
      <c r="H900" s="72"/>
    </row>
    <row r="901" spans="2:8" ht="76.5" x14ac:dyDescent="0.25">
      <c r="B901" s="74" t="s">
        <v>1314</v>
      </c>
      <c r="C901" s="29" t="s">
        <v>1315</v>
      </c>
      <c r="D901" s="75">
        <v>2021</v>
      </c>
      <c r="E901" s="65">
        <v>0.4</v>
      </c>
      <c r="F901" s="66" t="s">
        <v>950</v>
      </c>
      <c r="G901" s="66">
        <v>40</v>
      </c>
      <c r="H901" s="67">
        <v>10.92</v>
      </c>
    </row>
    <row r="902" spans="2:8" ht="16.5" thickBot="1" x14ac:dyDescent="0.3">
      <c r="B902" s="74" t="s">
        <v>1316</v>
      </c>
      <c r="C902" s="76" t="s">
        <v>1025</v>
      </c>
      <c r="D902" s="77"/>
      <c r="E902" s="70"/>
      <c r="F902" s="71"/>
      <c r="G902" s="71"/>
      <c r="H902" s="72"/>
    </row>
    <row r="903" spans="2:8" ht="51" x14ac:dyDescent="0.25">
      <c r="B903" s="74" t="s">
        <v>1317</v>
      </c>
      <c r="C903" s="29" t="s">
        <v>1318</v>
      </c>
      <c r="D903" s="75">
        <v>2021</v>
      </c>
      <c r="E903" s="65">
        <v>0.4</v>
      </c>
      <c r="F903" s="66" t="s">
        <v>950</v>
      </c>
      <c r="G903" s="66">
        <v>35</v>
      </c>
      <c r="H903" s="67">
        <v>10.811999999999999</v>
      </c>
    </row>
    <row r="904" spans="2:8" ht="16.5" thickBot="1" x14ac:dyDescent="0.3">
      <c r="B904" s="74" t="s">
        <v>1319</v>
      </c>
      <c r="C904" s="76" t="s">
        <v>1025</v>
      </c>
      <c r="D904" s="77"/>
      <c r="E904" s="70"/>
      <c r="F904" s="71"/>
      <c r="G904" s="71"/>
      <c r="H904" s="72"/>
    </row>
    <row r="905" spans="2:8" ht="51" x14ac:dyDescent="0.25">
      <c r="B905" s="74" t="s">
        <v>1320</v>
      </c>
      <c r="C905" s="29" t="s">
        <v>1321</v>
      </c>
      <c r="D905" s="75">
        <v>2021</v>
      </c>
      <c r="E905" s="65">
        <v>0.22</v>
      </c>
      <c r="F905" s="66" t="s">
        <v>950</v>
      </c>
      <c r="G905" s="66">
        <v>2</v>
      </c>
      <c r="H905" s="67">
        <v>8.5850000000000009</v>
      </c>
    </row>
    <row r="906" spans="2:8" ht="16.5" thickBot="1" x14ac:dyDescent="0.3">
      <c r="B906" s="74" t="s">
        <v>1322</v>
      </c>
      <c r="C906" s="76" t="s">
        <v>986</v>
      </c>
      <c r="D906" s="77"/>
      <c r="E906" s="70"/>
      <c r="F906" s="71"/>
      <c r="G906" s="71"/>
      <c r="H906" s="72"/>
    </row>
    <row r="907" spans="2:8" ht="63.75" x14ac:dyDescent="0.25">
      <c r="B907" s="74" t="s">
        <v>1323</v>
      </c>
      <c r="C907" s="29" t="s">
        <v>1324</v>
      </c>
      <c r="D907" s="75">
        <v>2021</v>
      </c>
      <c r="E907" s="65">
        <v>0.22</v>
      </c>
      <c r="F907" s="66" t="s">
        <v>950</v>
      </c>
      <c r="G907" s="66">
        <v>15</v>
      </c>
      <c r="H907" s="67">
        <v>10.686</v>
      </c>
    </row>
    <row r="908" spans="2:8" ht="16.5" thickBot="1" x14ac:dyDescent="0.3">
      <c r="B908" s="74" t="s">
        <v>1325</v>
      </c>
      <c r="C908" s="76" t="s">
        <v>986</v>
      </c>
      <c r="D908" s="77"/>
      <c r="E908" s="70"/>
      <c r="F908" s="71"/>
      <c r="G908" s="71"/>
      <c r="H908" s="72"/>
    </row>
    <row r="909" spans="2:8" ht="63.75" x14ac:dyDescent="0.25">
      <c r="B909" s="74" t="s">
        <v>1326</v>
      </c>
      <c r="C909" s="29" t="s">
        <v>1327</v>
      </c>
      <c r="D909" s="75">
        <v>2021</v>
      </c>
      <c r="E909" s="65">
        <v>0.22</v>
      </c>
      <c r="F909" s="66" t="s">
        <v>950</v>
      </c>
      <c r="G909" s="66">
        <v>15</v>
      </c>
      <c r="H909" s="67">
        <v>10.686</v>
      </c>
    </row>
    <row r="910" spans="2:8" ht="16.5" thickBot="1" x14ac:dyDescent="0.3">
      <c r="B910" s="74" t="s">
        <v>1328</v>
      </c>
      <c r="C910" s="76" t="s">
        <v>986</v>
      </c>
      <c r="D910" s="77"/>
      <c r="E910" s="70"/>
      <c r="F910" s="71"/>
      <c r="G910" s="71"/>
      <c r="H910" s="72"/>
    </row>
    <row r="911" spans="2:8" ht="51" x14ac:dyDescent="0.25">
      <c r="B911" s="74" t="s">
        <v>1329</v>
      </c>
      <c r="C911" s="29" t="s">
        <v>1330</v>
      </c>
      <c r="D911" s="75">
        <v>2021</v>
      </c>
      <c r="E911" s="65">
        <v>0.22</v>
      </c>
      <c r="F911" s="66" t="s">
        <v>950</v>
      </c>
      <c r="G911" s="66">
        <v>7</v>
      </c>
      <c r="H911" s="67">
        <v>8.0359999999999996</v>
      </c>
    </row>
    <row r="912" spans="2:8" ht="16.5" thickBot="1" x14ac:dyDescent="0.3">
      <c r="B912" s="74" t="s">
        <v>1331</v>
      </c>
      <c r="C912" s="76" t="s">
        <v>986</v>
      </c>
      <c r="D912" s="77"/>
      <c r="E912" s="70"/>
      <c r="F912" s="71"/>
      <c r="G912" s="71"/>
      <c r="H912" s="72"/>
    </row>
    <row r="913" spans="2:8" ht="51" x14ac:dyDescent="0.25">
      <c r="B913" s="74" t="s">
        <v>1332</v>
      </c>
      <c r="C913" s="29" t="s">
        <v>1333</v>
      </c>
      <c r="D913" s="75">
        <v>2021</v>
      </c>
      <c r="E913" s="65">
        <v>0.22</v>
      </c>
      <c r="F913" s="66" t="s">
        <v>950</v>
      </c>
      <c r="G913" s="66">
        <v>2</v>
      </c>
      <c r="H913" s="67">
        <v>6.39</v>
      </c>
    </row>
    <row r="914" spans="2:8" ht="16.5" thickBot="1" x14ac:dyDescent="0.3">
      <c r="B914" s="74" t="s">
        <v>1334</v>
      </c>
      <c r="C914" s="76" t="s">
        <v>986</v>
      </c>
      <c r="D914" s="77"/>
      <c r="E914" s="70"/>
      <c r="F914" s="71"/>
      <c r="G914" s="71"/>
      <c r="H914" s="72"/>
    </row>
    <row r="915" spans="2:8" ht="51" x14ac:dyDescent="0.25">
      <c r="B915" s="74" t="s">
        <v>1335</v>
      </c>
      <c r="C915" s="29" t="s">
        <v>1336</v>
      </c>
      <c r="D915" s="75">
        <v>2021</v>
      </c>
      <c r="E915" s="65">
        <v>0.22</v>
      </c>
      <c r="F915" s="66" t="s">
        <v>950</v>
      </c>
      <c r="G915" s="66">
        <v>5</v>
      </c>
      <c r="H915" s="67">
        <v>8.5670000000000002</v>
      </c>
    </row>
    <row r="916" spans="2:8" ht="16.5" thickBot="1" x14ac:dyDescent="0.3">
      <c r="B916" s="74" t="s">
        <v>1337</v>
      </c>
      <c r="C916" s="76" t="s">
        <v>986</v>
      </c>
      <c r="D916" s="77"/>
      <c r="E916" s="70"/>
      <c r="F916" s="71"/>
      <c r="G916" s="71"/>
      <c r="H916" s="72"/>
    </row>
    <row r="917" spans="2:8" ht="51" x14ac:dyDescent="0.25">
      <c r="B917" s="74" t="s">
        <v>1338</v>
      </c>
      <c r="C917" s="29" t="s">
        <v>1339</v>
      </c>
      <c r="D917" s="75">
        <v>2021</v>
      </c>
      <c r="E917" s="65">
        <v>0.22</v>
      </c>
      <c r="F917" s="66" t="s">
        <v>950</v>
      </c>
      <c r="G917" s="66">
        <v>15</v>
      </c>
      <c r="H917" s="67">
        <v>7.6749999999999998</v>
      </c>
    </row>
    <row r="918" spans="2:8" ht="16.5" thickBot="1" x14ac:dyDescent="0.3">
      <c r="B918" s="74" t="s">
        <v>1340</v>
      </c>
      <c r="C918" s="76" t="s">
        <v>986</v>
      </c>
      <c r="D918" s="77"/>
      <c r="E918" s="70"/>
      <c r="F918" s="71"/>
      <c r="G918" s="71"/>
      <c r="H918" s="72"/>
    </row>
    <row r="919" spans="2:8" ht="63.75" x14ac:dyDescent="0.25">
      <c r="B919" s="74" t="s">
        <v>1341</v>
      </c>
      <c r="C919" s="29" t="s">
        <v>1342</v>
      </c>
      <c r="D919" s="75">
        <v>2021</v>
      </c>
      <c r="E919" s="65">
        <v>0.4</v>
      </c>
      <c r="F919" s="66" t="s">
        <v>950</v>
      </c>
      <c r="G919" s="66">
        <v>50</v>
      </c>
      <c r="H919" s="67">
        <v>9.6080000000000005</v>
      </c>
    </row>
    <row r="920" spans="2:8" ht="16.5" thickBot="1" x14ac:dyDescent="0.3">
      <c r="B920" s="74" t="s">
        <v>1343</v>
      </c>
      <c r="C920" s="76" t="s">
        <v>1025</v>
      </c>
      <c r="D920" s="77"/>
      <c r="E920" s="70"/>
      <c r="F920" s="71"/>
      <c r="G920" s="71"/>
      <c r="H920" s="72"/>
    </row>
    <row r="921" spans="2:8" ht="51" x14ac:dyDescent="0.25">
      <c r="B921" s="74" t="s">
        <v>1344</v>
      </c>
      <c r="C921" s="29" t="s">
        <v>1345</v>
      </c>
      <c r="D921" s="75">
        <v>2021</v>
      </c>
      <c r="E921" s="65">
        <v>0.4</v>
      </c>
      <c r="F921" s="66" t="s">
        <v>950</v>
      </c>
      <c r="G921" s="66">
        <v>5</v>
      </c>
      <c r="H921" s="67">
        <v>11.853</v>
      </c>
    </row>
    <row r="922" spans="2:8" ht="16.5" thickBot="1" x14ac:dyDescent="0.3">
      <c r="B922" s="74" t="s">
        <v>1346</v>
      </c>
      <c r="C922" s="76" t="s">
        <v>1025</v>
      </c>
      <c r="D922" s="77"/>
      <c r="E922" s="70"/>
      <c r="F922" s="71"/>
      <c r="G922" s="71"/>
      <c r="H922" s="72"/>
    </row>
    <row r="923" spans="2:8" ht="51" x14ac:dyDescent="0.25">
      <c r="B923" s="74" t="s">
        <v>1344</v>
      </c>
      <c r="C923" s="29" t="s">
        <v>1318</v>
      </c>
      <c r="D923" s="75">
        <v>2021</v>
      </c>
      <c r="E923" s="65">
        <v>0.4</v>
      </c>
      <c r="F923" s="66" t="s">
        <v>950</v>
      </c>
      <c r="G923" s="66">
        <v>250</v>
      </c>
      <c r="H923" s="67">
        <v>16.565833333333337</v>
      </c>
    </row>
    <row r="924" spans="2:8" ht="16.5" thickBot="1" x14ac:dyDescent="0.3">
      <c r="B924" s="74" t="s">
        <v>1347</v>
      </c>
      <c r="C924" s="76" t="s">
        <v>1098</v>
      </c>
      <c r="D924" s="77"/>
      <c r="E924" s="70"/>
      <c r="F924" s="71"/>
      <c r="G924" s="71"/>
      <c r="H924" s="72"/>
    </row>
    <row r="925" spans="2:8" ht="16.5" thickBot="1" x14ac:dyDescent="0.3">
      <c r="B925" s="74"/>
      <c r="C925" s="76"/>
      <c r="D925" s="78"/>
      <c r="E925" s="37"/>
      <c r="F925" s="38"/>
      <c r="G925" s="38"/>
      <c r="H925" s="79"/>
    </row>
    <row r="926" spans="2:8" ht="63.75" x14ac:dyDescent="0.25">
      <c r="B926" s="74" t="s">
        <v>1348</v>
      </c>
      <c r="C926" s="29" t="s">
        <v>1349</v>
      </c>
      <c r="D926" s="75">
        <v>2021</v>
      </c>
      <c r="E926" s="65">
        <v>0.4</v>
      </c>
      <c r="F926" s="66" t="s">
        <v>950</v>
      </c>
      <c r="G926" s="66">
        <v>36</v>
      </c>
      <c r="H926" s="67">
        <v>10.185</v>
      </c>
    </row>
    <row r="927" spans="2:8" ht="16.5" thickBot="1" x14ac:dyDescent="0.3">
      <c r="B927" s="74" t="s">
        <v>1350</v>
      </c>
      <c r="C927" s="76" t="s">
        <v>1025</v>
      </c>
      <c r="D927" s="77"/>
      <c r="E927" s="70"/>
      <c r="F927" s="71"/>
      <c r="G927" s="71"/>
      <c r="H927" s="72"/>
    </row>
    <row r="928" spans="2:8" ht="51" x14ac:dyDescent="0.25">
      <c r="B928" s="74" t="s">
        <v>1351</v>
      </c>
      <c r="C928" s="29" t="s">
        <v>1352</v>
      </c>
      <c r="D928" s="75">
        <v>2021</v>
      </c>
      <c r="E928" s="65">
        <v>0.22</v>
      </c>
      <c r="F928" s="66" t="s">
        <v>950</v>
      </c>
      <c r="G928" s="66">
        <v>16</v>
      </c>
      <c r="H928" s="67">
        <v>10.185</v>
      </c>
    </row>
    <row r="929" spans="2:8" ht="16.5" thickBot="1" x14ac:dyDescent="0.3">
      <c r="B929" s="74" t="s">
        <v>1353</v>
      </c>
      <c r="C929" s="76" t="s">
        <v>986</v>
      </c>
      <c r="D929" s="77"/>
      <c r="E929" s="70"/>
      <c r="F929" s="71"/>
      <c r="G929" s="71"/>
      <c r="H929" s="72"/>
    </row>
    <row r="930" spans="2:8" ht="51" x14ac:dyDescent="0.25">
      <c r="B930" s="74" t="s">
        <v>1354</v>
      </c>
      <c r="C930" s="29" t="s">
        <v>1352</v>
      </c>
      <c r="D930" s="75">
        <v>2021</v>
      </c>
      <c r="E930" s="65">
        <v>0.22</v>
      </c>
      <c r="F930" s="66" t="s">
        <v>950</v>
      </c>
      <c r="G930" s="66">
        <v>16</v>
      </c>
      <c r="H930" s="67">
        <v>10.185</v>
      </c>
    </row>
    <row r="931" spans="2:8" ht="16.5" thickBot="1" x14ac:dyDescent="0.3">
      <c r="B931" s="74" t="s">
        <v>1355</v>
      </c>
      <c r="C931" s="76" t="s">
        <v>986</v>
      </c>
      <c r="D931" s="77"/>
      <c r="E931" s="70"/>
      <c r="F931" s="71"/>
      <c r="G931" s="71"/>
      <c r="H931" s="72"/>
    </row>
    <row r="932" spans="2:8" ht="63.75" x14ac:dyDescent="0.25">
      <c r="B932" s="74" t="s">
        <v>1356</v>
      </c>
      <c r="C932" s="29" t="s">
        <v>1357</v>
      </c>
      <c r="D932" s="75">
        <v>2021</v>
      </c>
      <c r="E932" s="65">
        <v>0.22</v>
      </c>
      <c r="F932" s="66" t="s">
        <v>950</v>
      </c>
      <c r="G932" s="66">
        <v>5</v>
      </c>
      <c r="H932" s="67">
        <v>7.2389999999999999</v>
      </c>
    </row>
    <row r="933" spans="2:8" ht="16.5" thickBot="1" x14ac:dyDescent="0.3">
      <c r="B933" s="74" t="s">
        <v>1358</v>
      </c>
      <c r="C933" s="76" t="s">
        <v>986</v>
      </c>
      <c r="D933" s="77"/>
      <c r="E933" s="70"/>
      <c r="F933" s="71"/>
      <c r="G933" s="71"/>
      <c r="H933" s="72"/>
    </row>
    <row r="934" spans="2:8" ht="63.75" x14ac:dyDescent="0.25">
      <c r="B934" s="74" t="s">
        <v>1359</v>
      </c>
      <c r="C934" s="29" t="s">
        <v>1357</v>
      </c>
      <c r="D934" s="75">
        <v>2021</v>
      </c>
      <c r="E934" s="65">
        <v>0.22</v>
      </c>
      <c r="F934" s="66" t="s">
        <v>950</v>
      </c>
      <c r="G934" s="66">
        <v>5</v>
      </c>
      <c r="H934" s="67">
        <v>7.2389999999999999</v>
      </c>
    </row>
    <row r="935" spans="2:8" ht="16.5" thickBot="1" x14ac:dyDescent="0.3">
      <c r="B935" s="74" t="s">
        <v>1360</v>
      </c>
      <c r="C935" s="76" t="s">
        <v>986</v>
      </c>
      <c r="D935" s="77"/>
      <c r="E935" s="70"/>
      <c r="F935" s="71"/>
      <c r="G935" s="71"/>
      <c r="H935" s="72"/>
    </row>
    <row r="936" spans="2:8" ht="63.75" x14ac:dyDescent="0.25">
      <c r="B936" s="74" t="s">
        <v>1361</v>
      </c>
      <c r="C936" s="29" t="s">
        <v>1357</v>
      </c>
      <c r="D936" s="75">
        <v>2021</v>
      </c>
      <c r="E936" s="65">
        <v>0.22</v>
      </c>
      <c r="F936" s="66" t="s">
        <v>950</v>
      </c>
      <c r="G936" s="66">
        <v>5</v>
      </c>
      <c r="H936" s="67">
        <v>7.2389999999999999</v>
      </c>
    </row>
    <row r="937" spans="2:8" ht="16.5" thickBot="1" x14ac:dyDescent="0.3">
      <c r="B937" s="74" t="s">
        <v>1362</v>
      </c>
      <c r="C937" s="76" t="s">
        <v>986</v>
      </c>
      <c r="D937" s="77"/>
      <c r="E937" s="70"/>
      <c r="F937" s="71"/>
      <c r="G937" s="71"/>
      <c r="H937" s="72"/>
    </row>
    <row r="938" spans="2:8" ht="63.75" x14ac:dyDescent="0.25">
      <c r="B938" s="74" t="s">
        <v>1363</v>
      </c>
      <c r="C938" s="29" t="s">
        <v>1364</v>
      </c>
      <c r="D938" s="75">
        <v>2021</v>
      </c>
      <c r="E938" s="65">
        <v>0.22</v>
      </c>
      <c r="F938" s="66" t="s">
        <v>950</v>
      </c>
      <c r="G938" s="66">
        <v>5</v>
      </c>
      <c r="H938" s="67">
        <v>7.2539999999999996</v>
      </c>
    </row>
    <row r="939" spans="2:8" ht="16.5" thickBot="1" x14ac:dyDescent="0.3">
      <c r="B939" s="74" t="s">
        <v>1365</v>
      </c>
      <c r="C939" s="76" t="s">
        <v>986</v>
      </c>
      <c r="D939" s="77"/>
      <c r="E939" s="70"/>
      <c r="F939" s="71"/>
      <c r="G939" s="71"/>
      <c r="H939" s="72"/>
    </row>
    <row r="940" spans="2:8" ht="51" x14ac:dyDescent="0.25">
      <c r="B940" s="74" t="s">
        <v>1366</v>
      </c>
      <c r="C940" s="29" t="s">
        <v>1367</v>
      </c>
      <c r="D940" s="75">
        <v>2021</v>
      </c>
      <c r="E940" s="65">
        <v>0.22</v>
      </c>
      <c r="F940" s="66" t="s">
        <v>950</v>
      </c>
      <c r="G940" s="66">
        <v>3</v>
      </c>
      <c r="H940" s="67">
        <v>7.25</v>
      </c>
    </row>
    <row r="941" spans="2:8" ht="16.5" thickBot="1" x14ac:dyDescent="0.3">
      <c r="B941" s="74" t="s">
        <v>1368</v>
      </c>
      <c r="C941" s="76" t="s">
        <v>986</v>
      </c>
      <c r="D941" s="77"/>
      <c r="E941" s="70"/>
      <c r="F941" s="71"/>
      <c r="G941" s="71"/>
      <c r="H941" s="72"/>
    </row>
    <row r="942" spans="2:8" ht="51" x14ac:dyDescent="0.25">
      <c r="B942" s="74" t="s">
        <v>1369</v>
      </c>
      <c r="C942" s="29" t="s">
        <v>1370</v>
      </c>
      <c r="D942" s="75">
        <v>2021</v>
      </c>
      <c r="E942" s="65">
        <v>0.22</v>
      </c>
      <c r="F942" s="66" t="s">
        <v>950</v>
      </c>
      <c r="G942" s="66">
        <v>8</v>
      </c>
      <c r="H942" s="67">
        <v>9.3239999999999998</v>
      </c>
    </row>
    <row r="943" spans="2:8" ht="16.5" thickBot="1" x14ac:dyDescent="0.3">
      <c r="B943" s="74" t="s">
        <v>1371</v>
      </c>
      <c r="C943" s="76" t="s">
        <v>986</v>
      </c>
      <c r="D943" s="77"/>
      <c r="E943" s="70"/>
      <c r="F943" s="71"/>
      <c r="G943" s="71"/>
      <c r="H943" s="72"/>
    </row>
    <row r="944" spans="2:8" ht="51" x14ac:dyDescent="0.25">
      <c r="B944" s="74" t="s">
        <v>1372</v>
      </c>
      <c r="C944" s="29" t="s">
        <v>1373</v>
      </c>
      <c r="D944" s="75">
        <v>2021</v>
      </c>
      <c r="E944" s="65">
        <v>0.22</v>
      </c>
      <c r="F944" s="66" t="s">
        <v>950</v>
      </c>
      <c r="G944" s="66">
        <v>3</v>
      </c>
      <c r="H944" s="67">
        <v>5.774</v>
      </c>
    </row>
    <row r="945" spans="2:8" ht="16.5" thickBot="1" x14ac:dyDescent="0.3">
      <c r="B945" s="74" t="s">
        <v>1374</v>
      </c>
      <c r="C945" s="76" t="s">
        <v>986</v>
      </c>
      <c r="D945" s="77"/>
      <c r="E945" s="70"/>
      <c r="F945" s="71"/>
      <c r="G945" s="71"/>
      <c r="H945" s="72"/>
    </row>
    <row r="946" spans="2:8" ht="51" x14ac:dyDescent="0.25">
      <c r="B946" s="74" t="s">
        <v>1375</v>
      </c>
      <c r="C946" s="29" t="s">
        <v>1376</v>
      </c>
      <c r="D946" s="75">
        <v>2021</v>
      </c>
      <c r="E946" s="65">
        <v>0.22</v>
      </c>
      <c r="F946" s="66" t="s">
        <v>950</v>
      </c>
      <c r="G946" s="66">
        <v>5</v>
      </c>
      <c r="H946" s="67">
        <v>9.1859999999999999</v>
      </c>
    </row>
    <row r="947" spans="2:8" ht="16.5" thickBot="1" x14ac:dyDescent="0.3">
      <c r="B947" s="74" t="s">
        <v>1377</v>
      </c>
      <c r="C947" s="76" t="s">
        <v>986</v>
      </c>
      <c r="D947" s="77"/>
      <c r="E947" s="70"/>
      <c r="F947" s="71"/>
      <c r="G947" s="71"/>
      <c r="H947" s="72"/>
    </row>
    <row r="948" spans="2:8" ht="51" x14ac:dyDescent="0.25">
      <c r="B948" s="74" t="s">
        <v>1378</v>
      </c>
      <c r="C948" s="29" t="s">
        <v>1379</v>
      </c>
      <c r="D948" s="75">
        <v>2021</v>
      </c>
      <c r="E948" s="65">
        <v>0.22</v>
      </c>
      <c r="F948" s="66" t="s">
        <v>950</v>
      </c>
      <c r="G948" s="66">
        <v>2</v>
      </c>
      <c r="H948" s="67">
        <v>8.7059999999999995</v>
      </c>
    </row>
    <row r="949" spans="2:8" ht="16.5" thickBot="1" x14ac:dyDescent="0.3">
      <c r="B949" s="74" t="s">
        <v>1380</v>
      </c>
      <c r="C949" s="76" t="s">
        <v>986</v>
      </c>
      <c r="D949" s="77"/>
      <c r="E949" s="70"/>
      <c r="F949" s="71"/>
      <c r="G949" s="71"/>
      <c r="H949" s="72"/>
    </row>
    <row r="950" spans="2:8" ht="51" x14ac:dyDescent="0.25">
      <c r="B950" s="74" t="s">
        <v>1381</v>
      </c>
      <c r="C950" s="29" t="s">
        <v>1382</v>
      </c>
      <c r="D950" s="75">
        <v>2021</v>
      </c>
      <c r="E950" s="65">
        <v>0.22</v>
      </c>
      <c r="F950" s="66" t="s">
        <v>950</v>
      </c>
      <c r="G950" s="66">
        <v>10</v>
      </c>
      <c r="H950" s="67">
        <v>8.7959999999999994</v>
      </c>
    </row>
    <row r="951" spans="2:8" ht="16.5" thickBot="1" x14ac:dyDescent="0.3">
      <c r="B951" s="74" t="s">
        <v>1383</v>
      </c>
      <c r="C951" s="76" t="s">
        <v>986</v>
      </c>
      <c r="D951" s="77"/>
      <c r="E951" s="70"/>
      <c r="F951" s="71"/>
      <c r="G951" s="71"/>
      <c r="H951" s="72"/>
    </row>
    <row r="952" spans="2:8" ht="51" x14ac:dyDescent="0.25">
      <c r="B952" s="74" t="s">
        <v>1384</v>
      </c>
      <c r="C952" s="29" t="s">
        <v>1385</v>
      </c>
      <c r="D952" s="75">
        <v>2021</v>
      </c>
      <c r="E952" s="65">
        <v>0.4</v>
      </c>
      <c r="F952" s="66" t="s">
        <v>950</v>
      </c>
      <c r="G952" s="66">
        <v>50</v>
      </c>
      <c r="H952" s="67">
        <v>14.565833333333334</v>
      </c>
    </row>
    <row r="953" spans="2:8" ht="16.5" thickBot="1" x14ac:dyDescent="0.3">
      <c r="B953" s="74" t="s">
        <v>1386</v>
      </c>
      <c r="C953" s="76" t="s">
        <v>1025</v>
      </c>
      <c r="D953" s="77"/>
      <c r="E953" s="70"/>
      <c r="F953" s="71"/>
      <c r="G953" s="71"/>
      <c r="H953" s="72"/>
    </row>
    <row r="954" spans="2:8" ht="51" x14ac:dyDescent="0.25">
      <c r="B954" s="74" t="s">
        <v>1387</v>
      </c>
      <c r="C954" s="29" t="s">
        <v>1388</v>
      </c>
      <c r="D954" s="75">
        <v>2021</v>
      </c>
      <c r="E954" s="65">
        <v>0.4</v>
      </c>
      <c r="F954" s="66" t="s">
        <v>950</v>
      </c>
      <c r="G954" s="66">
        <v>10</v>
      </c>
      <c r="H954" s="67">
        <v>10.564166666666667</v>
      </c>
    </row>
    <row r="955" spans="2:8" ht="16.5" thickBot="1" x14ac:dyDescent="0.3">
      <c r="B955" s="74" t="s">
        <v>1389</v>
      </c>
      <c r="C955" s="76" t="s">
        <v>1025</v>
      </c>
      <c r="D955" s="77"/>
      <c r="E955" s="70"/>
      <c r="F955" s="71"/>
      <c r="G955" s="71"/>
      <c r="H955" s="72"/>
    </row>
    <row r="956" spans="2:8" ht="51" x14ac:dyDescent="0.25">
      <c r="B956" s="74" t="s">
        <v>1387</v>
      </c>
      <c r="C956" s="29" t="s">
        <v>1390</v>
      </c>
      <c r="D956" s="75">
        <v>2021</v>
      </c>
      <c r="E956" s="65">
        <v>0.22</v>
      </c>
      <c r="F956" s="66" t="s">
        <v>950</v>
      </c>
      <c r="G956" s="66">
        <v>5</v>
      </c>
      <c r="H956" s="67">
        <v>8.73</v>
      </c>
    </row>
    <row r="957" spans="2:8" ht="16.5" thickBot="1" x14ac:dyDescent="0.3">
      <c r="B957" s="74" t="s">
        <v>1391</v>
      </c>
      <c r="C957" s="76" t="s">
        <v>986</v>
      </c>
      <c r="D957" s="77"/>
      <c r="E957" s="70"/>
      <c r="F957" s="71"/>
      <c r="G957" s="71"/>
      <c r="H957" s="72"/>
    </row>
    <row r="958" spans="2:8" ht="51" x14ac:dyDescent="0.25">
      <c r="B958" s="74" t="s">
        <v>1392</v>
      </c>
      <c r="C958" s="29" t="s">
        <v>1393</v>
      </c>
      <c r="D958" s="75">
        <v>2021</v>
      </c>
      <c r="E958" s="65">
        <v>0.22</v>
      </c>
      <c r="F958" s="66" t="s">
        <v>950</v>
      </c>
      <c r="G958" s="66">
        <v>5</v>
      </c>
      <c r="H958" s="67">
        <v>1.24</v>
      </c>
    </row>
    <row r="959" spans="2:8" ht="16.5" thickBot="1" x14ac:dyDescent="0.3">
      <c r="B959" s="74" t="s">
        <v>1394</v>
      </c>
      <c r="C959" s="76" t="s">
        <v>986</v>
      </c>
      <c r="D959" s="77"/>
      <c r="E959" s="70"/>
      <c r="F959" s="71"/>
      <c r="G959" s="71"/>
      <c r="H959" s="72"/>
    </row>
    <row r="960" spans="2:8" ht="51" x14ac:dyDescent="0.25">
      <c r="B960" s="74" t="s">
        <v>1395</v>
      </c>
      <c r="C960" s="29" t="s">
        <v>1396</v>
      </c>
      <c r="D960" s="75">
        <v>2021</v>
      </c>
      <c r="E960" s="65">
        <v>0.4</v>
      </c>
      <c r="F960" s="66" t="s">
        <v>950</v>
      </c>
      <c r="G960" s="66">
        <v>15</v>
      </c>
      <c r="H960" s="67">
        <v>13.475833333333334</v>
      </c>
    </row>
    <row r="961" spans="2:8" ht="16.5" thickBot="1" x14ac:dyDescent="0.3">
      <c r="B961" s="74" t="s">
        <v>1397</v>
      </c>
      <c r="C961" s="76" t="s">
        <v>1025</v>
      </c>
      <c r="D961" s="77"/>
      <c r="E961" s="70"/>
      <c r="F961" s="71"/>
      <c r="G961" s="71"/>
      <c r="H961" s="72"/>
    </row>
    <row r="962" spans="2:8" ht="51" x14ac:dyDescent="0.25">
      <c r="B962" s="74" t="s">
        <v>1398</v>
      </c>
      <c r="C962" s="29" t="s">
        <v>1399</v>
      </c>
      <c r="D962" s="75">
        <v>2021</v>
      </c>
      <c r="E962" s="65">
        <v>0.22</v>
      </c>
      <c r="F962" s="66" t="s">
        <v>950</v>
      </c>
      <c r="G962" s="66">
        <v>5</v>
      </c>
      <c r="H962" s="67">
        <v>10.211</v>
      </c>
    </row>
    <row r="963" spans="2:8" ht="16.5" thickBot="1" x14ac:dyDescent="0.3">
      <c r="B963" s="74" t="s">
        <v>1400</v>
      </c>
      <c r="C963" s="76" t="s">
        <v>986</v>
      </c>
      <c r="D963" s="77"/>
      <c r="E963" s="70"/>
      <c r="F963" s="71"/>
      <c r="G963" s="71"/>
      <c r="H963" s="72"/>
    </row>
    <row r="964" spans="2:8" ht="51" x14ac:dyDescent="0.25">
      <c r="B964" s="74" t="s">
        <v>1401</v>
      </c>
      <c r="C964" s="29" t="s">
        <v>1402</v>
      </c>
      <c r="D964" s="75">
        <v>2021</v>
      </c>
      <c r="E964" s="65">
        <v>0.22</v>
      </c>
      <c r="F964" s="66" t="s">
        <v>950</v>
      </c>
      <c r="G964" s="66">
        <v>16</v>
      </c>
      <c r="H964" s="67">
        <v>8.4583333333333339</v>
      </c>
    </row>
    <row r="965" spans="2:8" ht="16.5" thickBot="1" x14ac:dyDescent="0.3">
      <c r="B965" s="74" t="s">
        <v>1403</v>
      </c>
      <c r="C965" s="76" t="s">
        <v>986</v>
      </c>
      <c r="D965" s="77"/>
      <c r="E965" s="70"/>
      <c r="F965" s="71"/>
      <c r="G965" s="71"/>
      <c r="H965" s="72"/>
    </row>
    <row r="966" spans="2:8" ht="51" x14ac:dyDescent="0.25">
      <c r="B966" s="74" t="s">
        <v>1404</v>
      </c>
      <c r="C966" s="29" t="s">
        <v>1405</v>
      </c>
      <c r="D966" s="75">
        <v>2021</v>
      </c>
      <c r="E966" s="65">
        <v>0.22</v>
      </c>
      <c r="F966" s="66" t="s">
        <v>950</v>
      </c>
      <c r="G966" s="66">
        <v>16</v>
      </c>
      <c r="H966" s="67">
        <v>8.4583333333333339</v>
      </c>
    </row>
    <row r="967" spans="2:8" ht="16.5" thickBot="1" x14ac:dyDescent="0.3">
      <c r="B967" s="74" t="s">
        <v>1406</v>
      </c>
      <c r="C967" s="76" t="s">
        <v>986</v>
      </c>
      <c r="D967" s="77"/>
      <c r="E967" s="70"/>
      <c r="F967" s="71"/>
      <c r="G967" s="71"/>
      <c r="H967" s="72"/>
    </row>
    <row r="968" spans="2:8" ht="51" x14ac:dyDescent="0.25">
      <c r="B968" s="74" t="s">
        <v>1407</v>
      </c>
      <c r="C968" s="29" t="s">
        <v>1408</v>
      </c>
      <c r="D968" s="75">
        <v>2021</v>
      </c>
      <c r="E968" s="65">
        <v>0.22</v>
      </c>
      <c r="F968" s="66" t="s">
        <v>950</v>
      </c>
      <c r="G968" s="66">
        <v>5</v>
      </c>
      <c r="H968" s="67">
        <v>7.702</v>
      </c>
    </row>
    <row r="969" spans="2:8" ht="16.5" thickBot="1" x14ac:dyDescent="0.3">
      <c r="B969" s="74" t="s">
        <v>1409</v>
      </c>
      <c r="C969" s="76" t="s">
        <v>986</v>
      </c>
      <c r="D969" s="77"/>
      <c r="E969" s="70"/>
      <c r="F969" s="71"/>
      <c r="G969" s="71"/>
      <c r="H969" s="72"/>
    </row>
    <row r="970" spans="2:8" ht="63.75" x14ac:dyDescent="0.25">
      <c r="B970" s="74" t="s">
        <v>1410</v>
      </c>
      <c r="C970" s="29" t="s">
        <v>1411</v>
      </c>
      <c r="D970" s="75">
        <v>2021</v>
      </c>
      <c r="E970" s="65">
        <v>0.4</v>
      </c>
      <c r="F970" s="66" t="s">
        <v>950</v>
      </c>
      <c r="G970" s="66">
        <v>900</v>
      </c>
      <c r="H970" s="67">
        <v>52.713000000000001</v>
      </c>
    </row>
    <row r="971" spans="2:8" ht="16.5" thickBot="1" x14ac:dyDescent="0.3">
      <c r="B971" s="74" t="s">
        <v>1412</v>
      </c>
      <c r="C971" s="76" t="s">
        <v>1098</v>
      </c>
      <c r="D971" s="77"/>
      <c r="E971" s="70"/>
      <c r="F971" s="71"/>
      <c r="G971" s="71"/>
      <c r="H971" s="72"/>
    </row>
    <row r="972" spans="2:8" ht="63.75" x14ac:dyDescent="0.25">
      <c r="B972" s="74" t="s">
        <v>1413</v>
      </c>
      <c r="C972" s="29" t="s">
        <v>1414</v>
      </c>
      <c r="D972" s="75">
        <v>2021</v>
      </c>
      <c r="E972" s="65">
        <v>0.4</v>
      </c>
      <c r="F972" s="66" t="s">
        <v>950</v>
      </c>
      <c r="G972" s="66">
        <v>23</v>
      </c>
      <c r="H972" s="67">
        <v>9.4529999999999994</v>
      </c>
    </row>
    <row r="973" spans="2:8" ht="16.5" thickBot="1" x14ac:dyDescent="0.3">
      <c r="B973" s="74" t="s">
        <v>1415</v>
      </c>
      <c r="C973" s="76" t="s">
        <v>1025</v>
      </c>
      <c r="D973" s="77"/>
      <c r="E973" s="70"/>
      <c r="F973" s="71"/>
      <c r="G973" s="71"/>
      <c r="H973" s="72"/>
    </row>
    <row r="974" spans="2:8" ht="51" x14ac:dyDescent="0.25">
      <c r="B974" s="74" t="s">
        <v>1416</v>
      </c>
      <c r="C974" s="29" t="s">
        <v>1417</v>
      </c>
      <c r="D974" s="75">
        <v>2021</v>
      </c>
      <c r="E974" s="65">
        <v>0.22</v>
      </c>
      <c r="F974" s="66" t="s">
        <v>950</v>
      </c>
      <c r="G974" s="66">
        <v>2</v>
      </c>
      <c r="H974" s="67">
        <v>6.4059999999999997</v>
      </c>
    </row>
    <row r="975" spans="2:8" ht="16.5" thickBot="1" x14ac:dyDescent="0.3">
      <c r="B975" s="74" t="s">
        <v>1418</v>
      </c>
      <c r="C975" s="76" t="s">
        <v>986</v>
      </c>
      <c r="D975" s="77"/>
      <c r="E975" s="70"/>
      <c r="F975" s="71"/>
      <c r="G975" s="71"/>
      <c r="H975" s="72"/>
    </row>
    <row r="976" spans="2:8" ht="63.75" x14ac:dyDescent="0.25">
      <c r="B976" s="74" t="s">
        <v>1419</v>
      </c>
      <c r="C976" s="29" t="s">
        <v>1420</v>
      </c>
      <c r="D976" s="75">
        <v>2021</v>
      </c>
      <c r="E976" s="65">
        <v>0.4</v>
      </c>
      <c r="F976" s="66" t="s">
        <v>950</v>
      </c>
      <c r="G976" s="66">
        <v>100</v>
      </c>
      <c r="H976" s="67">
        <v>24.481999999999999</v>
      </c>
    </row>
    <row r="977" spans="2:8" ht="16.5" thickBot="1" x14ac:dyDescent="0.3">
      <c r="B977" s="74" t="s">
        <v>1421</v>
      </c>
      <c r="C977" s="76" t="s">
        <v>1098</v>
      </c>
      <c r="D977" s="77"/>
      <c r="E977" s="70"/>
      <c r="F977" s="71"/>
      <c r="G977" s="71"/>
      <c r="H977" s="72"/>
    </row>
    <row r="978" spans="2:8" ht="51" x14ac:dyDescent="0.25">
      <c r="B978" s="74" t="s">
        <v>1422</v>
      </c>
      <c r="C978" s="29" t="s">
        <v>1423</v>
      </c>
      <c r="D978" s="75">
        <v>2021</v>
      </c>
      <c r="E978" s="65">
        <v>0.4</v>
      </c>
      <c r="F978" s="66" t="s">
        <v>950</v>
      </c>
      <c r="G978" s="66">
        <v>173</v>
      </c>
      <c r="H978" s="67">
        <v>23.766999999999999</v>
      </c>
    </row>
    <row r="979" spans="2:8" ht="16.5" thickBot="1" x14ac:dyDescent="0.3">
      <c r="B979" s="74" t="s">
        <v>1424</v>
      </c>
      <c r="C979" s="76" t="s">
        <v>1098</v>
      </c>
      <c r="D979" s="77"/>
      <c r="E979" s="70"/>
      <c r="F979" s="71"/>
      <c r="G979" s="71"/>
      <c r="H979" s="72"/>
    </row>
    <row r="980" spans="2:8" ht="51" x14ac:dyDescent="0.25">
      <c r="B980" s="74" t="s">
        <v>1425</v>
      </c>
      <c r="C980" s="29" t="s">
        <v>1426</v>
      </c>
      <c r="D980" s="75">
        <v>2021</v>
      </c>
      <c r="E980" s="65">
        <v>0.4</v>
      </c>
      <c r="F980" s="66" t="s">
        <v>950</v>
      </c>
      <c r="G980" s="66">
        <v>15</v>
      </c>
      <c r="H980" s="67">
        <v>9.6259999999999994</v>
      </c>
    </row>
    <row r="981" spans="2:8" ht="16.5" thickBot="1" x14ac:dyDescent="0.3">
      <c r="B981" s="74" t="s">
        <v>1427</v>
      </c>
      <c r="C981" s="76" t="s">
        <v>1025</v>
      </c>
      <c r="D981" s="77"/>
      <c r="E981" s="70"/>
      <c r="F981" s="71"/>
      <c r="G981" s="71"/>
      <c r="H981" s="72"/>
    </row>
    <row r="982" spans="2:8" ht="63.75" x14ac:dyDescent="0.25">
      <c r="B982" s="74" t="s">
        <v>1428</v>
      </c>
      <c r="C982" s="29" t="s">
        <v>1429</v>
      </c>
      <c r="D982" s="75">
        <v>2021</v>
      </c>
      <c r="E982" s="65">
        <v>0.22</v>
      </c>
      <c r="F982" s="66" t="s">
        <v>950</v>
      </c>
      <c r="G982" s="66">
        <v>15</v>
      </c>
      <c r="H982" s="67">
        <v>6.4390000000000001</v>
      </c>
    </row>
    <row r="983" spans="2:8" ht="16.5" thickBot="1" x14ac:dyDescent="0.3">
      <c r="B983" s="74" t="s">
        <v>1430</v>
      </c>
      <c r="C983" s="76" t="s">
        <v>986</v>
      </c>
      <c r="D983" s="77"/>
      <c r="E983" s="70"/>
      <c r="F983" s="71"/>
      <c r="G983" s="71"/>
      <c r="H983" s="72"/>
    </row>
    <row r="984" spans="2:8" ht="63.75" x14ac:dyDescent="0.25">
      <c r="B984" s="74" t="s">
        <v>1431</v>
      </c>
      <c r="C984" s="29" t="s">
        <v>1432</v>
      </c>
      <c r="D984" s="75">
        <v>2021</v>
      </c>
      <c r="E984" s="65">
        <v>0.22</v>
      </c>
      <c r="F984" s="66" t="s">
        <v>950</v>
      </c>
      <c r="G984" s="66">
        <v>15</v>
      </c>
      <c r="H984" s="67">
        <v>6.4390000000000001</v>
      </c>
    </row>
    <row r="985" spans="2:8" ht="16.5" thickBot="1" x14ac:dyDescent="0.3">
      <c r="B985" s="74" t="s">
        <v>1433</v>
      </c>
      <c r="C985" s="76" t="s">
        <v>986</v>
      </c>
      <c r="D985" s="77"/>
      <c r="E985" s="70"/>
      <c r="F985" s="71"/>
      <c r="G985" s="71"/>
      <c r="H985" s="72"/>
    </row>
    <row r="986" spans="2:8" ht="51" x14ac:dyDescent="0.25">
      <c r="B986" s="74" t="s">
        <v>1434</v>
      </c>
      <c r="C986" s="29" t="s">
        <v>1435</v>
      </c>
      <c r="D986" s="75">
        <v>2021</v>
      </c>
      <c r="E986" s="65">
        <v>0.4</v>
      </c>
      <c r="F986" s="66" t="s">
        <v>950</v>
      </c>
      <c r="G986" s="66">
        <v>14</v>
      </c>
      <c r="H986" s="67">
        <v>9.593</v>
      </c>
    </row>
    <row r="987" spans="2:8" ht="16.5" thickBot="1" x14ac:dyDescent="0.3">
      <c r="B987" s="74" t="s">
        <v>1436</v>
      </c>
      <c r="C987" s="76" t="s">
        <v>1025</v>
      </c>
      <c r="D987" s="77"/>
      <c r="E987" s="70"/>
      <c r="F987" s="71"/>
      <c r="G987" s="71"/>
      <c r="H987" s="72"/>
    </row>
    <row r="988" spans="2:8" ht="51" x14ac:dyDescent="0.25">
      <c r="B988" s="74" t="s">
        <v>1437</v>
      </c>
      <c r="C988" s="29" t="s">
        <v>1438</v>
      </c>
      <c r="D988" s="75">
        <v>2021</v>
      </c>
      <c r="E988" s="65">
        <v>0.22</v>
      </c>
      <c r="F988" s="66" t="s">
        <v>950</v>
      </c>
      <c r="G988" s="66">
        <v>5</v>
      </c>
      <c r="H988" s="67">
        <v>8.298</v>
      </c>
    </row>
    <row r="989" spans="2:8" ht="16.5" thickBot="1" x14ac:dyDescent="0.3">
      <c r="B989" s="74" t="s">
        <v>1439</v>
      </c>
      <c r="C989" s="76" t="s">
        <v>986</v>
      </c>
      <c r="D989" s="77"/>
      <c r="E989" s="70"/>
      <c r="F989" s="71"/>
      <c r="G989" s="71"/>
      <c r="H989" s="72"/>
    </row>
    <row r="990" spans="2:8" ht="51" x14ac:dyDescent="0.25">
      <c r="B990" s="74" t="s">
        <v>1437</v>
      </c>
      <c r="C990" s="29" t="s">
        <v>1440</v>
      </c>
      <c r="D990" s="75">
        <v>2021</v>
      </c>
      <c r="E990" s="65">
        <v>0.22</v>
      </c>
      <c r="F990" s="66" t="s">
        <v>950</v>
      </c>
      <c r="G990" s="66">
        <v>5</v>
      </c>
      <c r="H990" s="67">
        <v>325.39166999999998</v>
      </c>
    </row>
    <row r="991" spans="2:8" ht="16.5" thickBot="1" x14ac:dyDescent="0.3">
      <c r="B991" s="74" t="s">
        <v>1441</v>
      </c>
      <c r="C991" s="76" t="s">
        <v>1442</v>
      </c>
      <c r="D991" s="77"/>
      <c r="E991" s="70"/>
      <c r="F991" s="71"/>
      <c r="G991" s="71"/>
      <c r="H991" s="72"/>
    </row>
    <row r="992" spans="2:8" ht="26.25" thickBot="1" x14ac:dyDescent="0.3">
      <c r="B992" s="24" t="s">
        <v>1443</v>
      </c>
      <c r="C992" s="25" t="s">
        <v>1444</v>
      </c>
      <c r="D992" s="22" t="s">
        <v>950</v>
      </c>
      <c r="E992" s="22">
        <v>0.22</v>
      </c>
      <c r="F992" s="26" t="s">
        <v>950</v>
      </c>
      <c r="G992" s="82">
        <f>G677+G679+G681+G683+G685+G687+G689+G691+G693+G695+G697+G699+G701+G705+G707+G711+G713+G719+G721+G723+G727+G729+G735+G737+G739+G745+G749+G761+G763+G765+G767+G771+G773+G777+G779+G781+G783+G785+G787+G789+G791+G793+G795+G797+G799+G801+G803+G805+G807+G809+G811+G813+G818+G822+G824+G826+G828+G830+G832+G834+G836+G840+G842+G844+G846+G848+G855+G859+G861+G865+G873+G875+G877+G879+G881+G883+G885+G887+G893+G895+G899+G905+G907+G909+G911+G913+G915+G917+G928+G930+G932+G934+G936+G938+G940+G942+G944+G946+G948+G950+G956+G958+G962+G964+G966+G968+G974+G982+G984+G988</f>
        <v>630</v>
      </c>
      <c r="H992" s="27">
        <v>726.33975500000031</v>
      </c>
    </row>
    <row r="993" spans="2:8" ht="26.25" thickBot="1" x14ac:dyDescent="0.3">
      <c r="B993" s="24" t="s">
        <v>1445</v>
      </c>
      <c r="C993" s="25" t="s">
        <v>1446</v>
      </c>
      <c r="D993" s="22" t="s">
        <v>950</v>
      </c>
      <c r="E993" s="22">
        <v>0.4</v>
      </c>
      <c r="F993" s="26" t="s">
        <v>950</v>
      </c>
      <c r="G993" s="82">
        <f>G703+G709+G715+G717+G725+G731+G733+G741+G747+G751+G759+G769+G775+G815+G820+G838+G850+G852+G863+G867+G889+G891+G921+G954+G960+G980+G986</f>
        <v>286.5</v>
      </c>
      <c r="H993" s="27">
        <v>243.81711833333335</v>
      </c>
    </row>
    <row r="994" spans="2:8" ht="26.25" thickBot="1" x14ac:dyDescent="0.3">
      <c r="B994" s="24" t="s">
        <v>1445</v>
      </c>
      <c r="C994" s="25" t="s">
        <v>1447</v>
      </c>
      <c r="D994" s="22" t="s">
        <v>950</v>
      </c>
      <c r="E994" s="22">
        <v>0.4</v>
      </c>
      <c r="F994" s="26" t="s">
        <v>950</v>
      </c>
      <c r="G994" s="82">
        <f>G857+G869+G871+G901+G903+G919+G926+G952+G972</f>
        <v>349</v>
      </c>
      <c r="H994" s="27">
        <v>112.35883333333334</v>
      </c>
    </row>
    <row r="995" spans="2:8" ht="26.25" thickBot="1" x14ac:dyDescent="0.3">
      <c r="B995" s="24" t="s">
        <v>1448</v>
      </c>
      <c r="C995" s="25" t="s">
        <v>1449</v>
      </c>
      <c r="D995" s="22" t="s">
        <v>950</v>
      </c>
      <c r="E995" s="22">
        <v>0.4</v>
      </c>
      <c r="F995" s="26" t="s">
        <v>950</v>
      </c>
      <c r="G995" s="82">
        <f>G753+G755+G757+G897+G923+G970+G976+G978</f>
        <v>2023</v>
      </c>
      <c r="H995" s="27">
        <v>240.53492499999999</v>
      </c>
    </row>
    <row r="996" spans="2:8" ht="26.25" thickBot="1" x14ac:dyDescent="0.3">
      <c r="B996" s="24" t="s">
        <v>1450</v>
      </c>
      <c r="C996" s="25" t="s">
        <v>1451</v>
      </c>
      <c r="D996" s="22" t="s">
        <v>950</v>
      </c>
      <c r="E996" s="22">
        <v>0.4</v>
      </c>
      <c r="F996" s="26" t="s">
        <v>950</v>
      </c>
      <c r="G996" s="82">
        <f>G990</f>
        <v>5</v>
      </c>
      <c r="H996" s="27">
        <v>325.39166999999998</v>
      </c>
    </row>
    <row r="997" spans="2:8" ht="15.75" x14ac:dyDescent="0.25">
      <c r="B997" s="83"/>
      <c r="C997" s="36"/>
      <c r="D997" s="84"/>
      <c r="E997" s="84"/>
      <c r="F997" s="85"/>
      <c r="G997" s="86"/>
      <c r="H997" s="87"/>
    </row>
    <row r="998" spans="2:8" ht="16.5" thickBot="1" x14ac:dyDescent="0.3">
      <c r="B998" s="83"/>
      <c r="C998" s="36"/>
      <c r="D998" s="84"/>
      <c r="E998" s="84"/>
      <c r="F998" s="85"/>
      <c r="G998" s="86"/>
      <c r="H998" s="87"/>
    </row>
    <row r="999" spans="2:8" ht="15.75" x14ac:dyDescent="0.25">
      <c r="B999" s="88"/>
      <c r="C999" s="88"/>
      <c r="D999" s="88"/>
      <c r="E999" s="88"/>
      <c r="F999" s="88"/>
      <c r="G999" s="88"/>
      <c r="H999" s="88"/>
    </row>
    <row r="1000" spans="2:8" x14ac:dyDescent="0.25">
      <c r="B1000" s="89"/>
      <c r="C1000" s="89"/>
      <c r="D1000" s="89"/>
      <c r="E1000" s="89"/>
      <c r="F1000" s="89"/>
      <c r="G1000" s="89"/>
      <c r="H1000" s="89"/>
    </row>
  </sheetData>
  <mergeCells count="2317">
    <mergeCell ref="B999:H999"/>
    <mergeCell ref="B1000:H1000"/>
    <mergeCell ref="D988:D989"/>
    <mergeCell ref="E988:E989"/>
    <mergeCell ref="F988:F989"/>
    <mergeCell ref="G988:G989"/>
    <mergeCell ref="H988:H989"/>
    <mergeCell ref="D990:D991"/>
    <mergeCell ref="E990:E991"/>
    <mergeCell ref="F990:F991"/>
    <mergeCell ref="G990:G991"/>
    <mergeCell ref="H990:H991"/>
    <mergeCell ref="D984:D985"/>
    <mergeCell ref="E984:E985"/>
    <mergeCell ref="F984:F985"/>
    <mergeCell ref="G984:G985"/>
    <mergeCell ref="H984:H985"/>
    <mergeCell ref="D986:D987"/>
    <mergeCell ref="E986:E987"/>
    <mergeCell ref="F986:F987"/>
    <mergeCell ref="G986:G987"/>
    <mergeCell ref="H986:H987"/>
    <mergeCell ref="D980:D981"/>
    <mergeCell ref="E980:E981"/>
    <mergeCell ref="F980:F981"/>
    <mergeCell ref="G980:G981"/>
    <mergeCell ref="H980:H981"/>
    <mergeCell ref="D982:D983"/>
    <mergeCell ref="E982:E983"/>
    <mergeCell ref="F982:F983"/>
    <mergeCell ref="G982:G983"/>
    <mergeCell ref="H982:H983"/>
    <mergeCell ref="D976:D977"/>
    <mergeCell ref="E976:E977"/>
    <mergeCell ref="F976:F977"/>
    <mergeCell ref="G976:G977"/>
    <mergeCell ref="H976:H977"/>
    <mergeCell ref="D978:D979"/>
    <mergeCell ref="E978:E979"/>
    <mergeCell ref="F978:F979"/>
    <mergeCell ref="G978:G979"/>
    <mergeCell ref="H978:H979"/>
    <mergeCell ref="D972:D973"/>
    <mergeCell ref="E972:E973"/>
    <mergeCell ref="F972:F973"/>
    <mergeCell ref="G972:G973"/>
    <mergeCell ref="H972:H973"/>
    <mergeCell ref="D974:D975"/>
    <mergeCell ref="E974:E975"/>
    <mergeCell ref="F974:F975"/>
    <mergeCell ref="G974:G975"/>
    <mergeCell ref="H974:H975"/>
    <mergeCell ref="D968:D969"/>
    <mergeCell ref="E968:E969"/>
    <mergeCell ref="F968:F969"/>
    <mergeCell ref="G968:G969"/>
    <mergeCell ref="H968:H969"/>
    <mergeCell ref="D970:D971"/>
    <mergeCell ref="E970:E971"/>
    <mergeCell ref="F970:F971"/>
    <mergeCell ref="G970:G971"/>
    <mergeCell ref="H970:H971"/>
    <mergeCell ref="D964:D965"/>
    <mergeCell ref="E964:E965"/>
    <mergeCell ref="F964:F965"/>
    <mergeCell ref="G964:G965"/>
    <mergeCell ref="H964:H965"/>
    <mergeCell ref="D966:D967"/>
    <mergeCell ref="E966:E967"/>
    <mergeCell ref="F966:F967"/>
    <mergeCell ref="G966:G967"/>
    <mergeCell ref="H966:H967"/>
    <mergeCell ref="D960:D961"/>
    <mergeCell ref="E960:E961"/>
    <mergeCell ref="F960:F961"/>
    <mergeCell ref="G960:G961"/>
    <mergeCell ref="H960:H961"/>
    <mergeCell ref="D962:D963"/>
    <mergeCell ref="E962:E963"/>
    <mergeCell ref="F962:F963"/>
    <mergeCell ref="G962:G963"/>
    <mergeCell ref="H962:H963"/>
    <mergeCell ref="D956:D957"/>
    <mergeCell ref="E956:E957"/>
    <mergeCell ref="F956:F957"/>
    <mergeCell ref="G956:G957"/>
    <mergeCell ref="H956:H957"/>
    <mergeCell ref="D958:D959"/>
    <mergeCell ref="E958:E959"/>
    <mergeCell ref="F958:F959"/>
    <mergeCell ref="G958:G959"/>
    <mergeCell ref="H958:H959"/>
    <mergeCell ref="D952:D953"/>
    <mergeCell ref="E952:E953"/>
    <mergeCell ref="F952:F953"/>
    <mergeCell ref="G952:G953"/>
    <mergeCell ref="H952:H953"/>
    <mergeCell ref="D954:D955"/>
    <mergeCell ref="E954:E955"/>
    <mergeCell ref="F954:F955"/>
    <mergeCell ref="G954:G955"/>
    <mergeCell ref="H954:H955"/>
    <mergeCell ref="D948:D949"/>
    <mergeCell ref="E948:E949"/>
    <mergeCell ref="F948:F949"/>
    <mergeCell ref="G948:G949"/>
    <mergeCell ref="H948:H949"/>
    <mergeCell ref="D950:D951"/>
    <mergeCell ref="E950:E951"/>
    <mergeCell ref="F950:F951"/>
    <mergeCell ref="G950:G951"/>
    <mergeCell ref="H950:H951"/>
    <mergeCell ref="D944:D945"/>
    <mergeCell ref="E944:E945"/>
    <mergeCell ref="F944:F945"/>
    <mergeCell ref="G944:G945"/>
    <mergeCell ref="H944:H945"/>
    <mergeCell ref="D946:D947"/>
    <mergeCell ref="E946:E947"/>
    <mergeCell ref="F946:F947"/>
    <mergeCell ref="G946:G947"/>
    <mergeCell ref="H946:H947"/>
    <mergeCell ref="D940:D941"/>
    <mergeCell ref="E940:E941"/>
    <mergeCell ref="F940:F941"/>
    <mergeCell ref="G940:G941"/>
    <mergeCell ref="H940:H941"/>
    <mergeCell ref="D942:D943"/>
    <mergeCell ref="E942:E943"/>
    <mergeCell ref="F942:F943"/>
    <mergeCell ref="G942:G943"/>
    <mergeCell ref="H942:H943"/>
    <mergeCell ref="D936:D937"/>
    <mergeCell ref="E936:E937"/>
    <mergeCell ref="F936:F937"/>
    <mergeCell ref="G936:G937"/>
    <mergeCell ref="H936:H937"/>
    <mergeCell ref="D938:D939"/>
    <mergeCell ref="E938:E939"/>
    <mergeCell ref="F938:F939"/>
    <mergeCell ref="G938:G939"/>
    <mergeCell ref="H938:H939"/>
    <mergeCell ref="D932:D933"/>
    <mergeCell ref="E932:E933"/>
    <mergeCell ref="F932:F933"/>
    <mergeCell ref="G932:G933"/>
    <mergeCell ref="H932:H933"/>
    <mergeCell ref="D934:D935"/>
    <mergeCell ref="E934:E935"/>
    <mergeCell ref="F934:F935"/>
    <mergeCell ref="G934:G935"/>
    <mergeCell ref="H934:H935"/>
    <mergeCell ref="D928:D929"/>
    <mergeCell ref="E928:E929"/>
    <mergeCell ref="F928:F929"/>
    <mergeCell ref="G928:G929"/>
    <mergeCell ref="H928:H929"/>
    <mergeCell ref="D930:D931"/>
    <mergeCell ref="E930:E931"/>
    <mergeCell ref="F930:F931"/>
    <mergeCell ref="G930:G931"/>
    <mergeCell ref="H930:H931"/>
    <mergeCell ref="D923:D924"/>
    <mergeCell ref="E923:E924"/>
    <mergeCell ref="F923:F924"/>
    <mergeCell ref="G923:G924"/>
    <mergeCell ref="H923:H924"/>
    <mergeCell ref="D926:D927"/>
    <mergeCell ref="E926:E927"/>
    <mergeCell ref="F926:F927"/>
    <mergeCell ref="G926:G927"/>
    <mergeCell ref="H926:H927"/>
    <mergeCell ref="D919:D920"/>
    <mergeCell ref="E919:E920"/>
    <mergeCell ref="F919:F920"/>
    <mergeCell ref="G919:G920"/>
    <mergeCell ref="H919:H920"/>
    <mergeCell ref="D921:D922"/>
    <mergeCell ref="E921:E922"/>
    <mergeCell ref="F921:F922"/>
    <mergeCell ref="G921:G922"/>
    <mergeCell ref="H921:H922"/>
    <mergeCell ref="D915:D916"/>
    <mergeCell ref="E915:E916"/>
    <mergeCell ref="F915:F916"/>
    <mergeCell ref="G915:G916"/>
    <mergeCell ref="H915:H916"/>
    <mergeCell ref="D917:D918"/>
    <mergeCell ref="E917:E918"/>
    <mergeCell ref="F917:F918"/>
    <mergeCell ref="G917:G918"/>
    <mergeCell ref="H917:H918"/>
    <mergeCell ref="D911:D912"/>
    <mergeCell ref="E911:E912"/>
    <mergeCell ref="F911:F912"/>
    <mergeCell ref="G911:G912"/>
    <mergeCell ref="H911:H912"/>
    <mergeCell ref="D913:D914"/>
    <mergeCell ref="E913:E914"/>
    <mergeCell ref="F913:F914"/>
    <mergeCell ref="G913:G914"/>
    <mergeCell ref="H913:H914"/>
    <mergeCell ref="D907:D908"/>
    <mergeCell ref="E907:E908"/>
    <mergeCell ref="F907:F908"/>
    <mergeCell ref="G907:G908"/>
    <mergeCell ref="H907:H908"/>
    <mergeCell ref="D909:D910"/>
    <mergeCell ref="E909:E910"/>
    <mergeCell ref="F909:F910"/>
    <mergeCell ref="G909:G910"/>
    <mergeCell ref="H909:H910"/>
    <mergeCell ref="D903:D904"/>
    <mergeCell ref="E903:E904"/>
    <mergeCell ref="F903:F904"/>
    <mergeCell ref="G903:G904"/>
    <mergeCell ref="H903:H904"/>
    <mergeCell ref="D905:D906"/>
    <mergeCell ref="E905:E906"/>
    <mergeCell ref="F905:F906"/>
    <mergeCell ref="G905:G906"/>
    <mergeCell ref="H905:H906"/>
    <mergeCell ref="D899:D900"/>
    <mergeCell ref="E899:E900"/>
    <mergeCell ref="F899:F900"/>
    <mergeCell ref="G899:G900"/>
    <mergeCell ref="H899:H900"/>
    <mergeCell ref="D901:D902"/>
    <mergeCell ref="E901:E902"/>
    <mergeCell ref="F901:F902"/>
    <mergeCell ref="G901:G902"/>
    <mergeCell ref="H901:H902"/>
    <mergeCell ref="D895:D896"/>
    <mergeCell ref="E895:E896"/>
    <mergeCell ref="F895:F896"/>
    <mergeCell ref="G895:G896"/>
    <mergeCell ref="H895:H896"/>
    <mergeCell ref="D897:D898"/>
    <mergeCell ref="E897:E898"/>
    <mergeCell ref="F897:F898"/>
    <mergeCell ref="G897:G898"/>
    <mergeCell ref="H897:H898"/>
    <mergeCell ref="D891:D892"/>
    <mergeCell ref="E891:E892"/>
    <mergeCell ref="F891:F892"/>
    <mergeCell ref="G891:G892"/>
    <mergeCell ref="H891:H892"/>
    <mergeCell ref="D893:D894"/>
    <mergeCell ref="E893:E894"/>
    <mergeCell ref="F893:F894"/>
    <mergeCell ref="G893:G894"/>
    <mergeCell ref="H893:H894"/>
    <mergeCell ref="D887:D888"/>
    <mergeCell ref="E887:E888"/>
    <mergeCell ref="F887:F888"/>
    <mergeCell ref="G887:G888"/>
    <mergeCell ref="H887:H888"/>
    <mergeCell ref="D889:D890"/>
    <mergeCell ref="E889:E890"/>
    <mergeCell ref="F889:F890"/>
    <mergeCell ref="G889:G890"/>
    <mergeCell ref="H889:H890"/>
    <mergeCell ref="D883:D884"/>
    <mergeCell ref="E883:E884"/>
    <mergeCell ref="F883:F884"/>
    <mergeCell ref="G883:G884"/>
    <mergeCell ref="H883:H884"/>
    <mergeCell ref="D885:D886"/>
    <mergeCell ref="E885:E886"/>
    <mergeCell ref="F885:F886"/>
    <mergeCell ref="G885:G886"/>
    <mergeCell ref="H885:H886"/>
    <mergeCell ref="D879:D880"/>
    <mergeCell ref="E879:E880"/>
    <mergeCell ref="F879:F880"/>
    <mergeCell ref="G879:G880"/>
    <mergeCell ref="H879:H880"/>
    <mergeCell ref="D881:D882"/>
    <mergeCell ref="E881:E882"/>
    <mergeCell ref="F881:F882"/>
    <mergeCell ref="G881:G882"/>
    <mergeCell ref="H881:H882"/>
    <mergeCell ref="D875:D876"/>
    <mergeCell ref="E875:E876"/>
    <mergeCell ref="F875:F876"/>
    <mergeCell ref="G875:G876"/>
    <mergeCell ref="H875:H876"/>
    <mergeCell ref="D877:D878"/>
    <mergeCell ref="E877:E878"/>
    <mergeCell ref="F877:F878"/>
    <mergeCell ref="G877:G878"/>
    <mergeCell ref="H877:H878"/>
    <mergeCell ref="D871:D872"/>
    <mergeCell ref="E871:E872"/>
    <mergeCell ref="F871:F872"/>
    <mergeCell ref="G871:G872"/>
    <mergeCell ref="H871:H872"/>
    <mergeCell ref="D873:D874"/>
    <mergeCell ref="E873:E874"/>
    <mergeCell ref="F873:F874"/>
    <mergeCell ref="G873:G874"/>
    <mergeCell ref="H873:H874"/>
    <mergeCell ref="D867:D868"/>
    <mergeCell ref="E867:E868"/>
    <mergeCell ref="F867:F868"/>
    <mergeCell ref="G867:G868"/>
    <mergeCell ref="H867:H868"/>
    <mergeCell ref="D869:D870"/>
    <mergeCell ref="E869:E870"/>
    <mergeCell ref="F869:F870"/>
    <mergeCell ref="G869:G870"/>
    <mergeCell ref="H869:H870"/>
    <mergeCell ref="D863:D864"/>
    <mergeCell ref="E863:E864"/>
    <mergeCell ref="F863:F864"/>
    <mergeCell ref="G863:G864"/>
    <mergeCell ref="H863:H864"/>
    <mergeCell ref="D865:D866"/>
    <mergeCell ref="E865:E866"/>
    <mergeCell ref="F865:F866"/>
    <mergeCell ref="G865:G866"/>
    <mergeCell ref="H865:H866"/>
    <mergeCell ref="D859:D860"/>
    <mergeCell ref="E859:E860"/>
    <mergeCell ref="F859:F860"/>
    <mergeCell ref="G859:G860"/>
    <mergeCell ref="H859:H860"/>
    <mergeCell ref="D861:D862"/>
    <mergeCell ref="E861:E862"/>
    <mergeCell ref="F861:F862"/>
    <mergeCell ref="G861:G862"/>
    <mergeCell ref="H861:H862"/>
    <mergeCell ref="D855:D856"/>
    <mergeCell ref="E855:E856"/>
    <mergeCell ref="F855:F856"/>
    <mergeCell ref="G855:G856"/>
    <mergeCell ref="H855:H856"/>
    <mergeCell ref="D857:D858"/>
    <mergeCell ref="E857:E858"/>
    <mergeCell ref="F857:F858"/>
    <mergeCell ref="G857:G858"/>
    <mergeCell ref="H857:H858"/>
    <mergeCell ref="D850:D851"/>
    <mergeCell ref="E850:E851"/>
    <mergeCell ref="F850:F851"/>
    <mergeCell ref="G850:G851"/>
    <mergeCell ref="H850:H851"/>
    <mergeCell ref="D852:D853"/>
    <mergeCell ref="E852:E853"/>
    <mergeCell ref="F852:F853"/>
    <mergeCell ref="G852:G853"/>
    <mergeCell ref="H852:H853"/>
    <mergeCell ref="D846:D847"/>
    <mergeCell ref="E846:E847"/>
    <mergeCell ref="F846:F847"/>
    <mergeCell ref="G846:G847"/>
    <mergeCell ref="H846:H847"/>
    <mergeCell ref="D848:D849"/>
    <mergeCell ref="E848:E849"/>
    <mergeCell ref="F848:F849"/>
    <mergeCell ref="G848:G849"/>
    <mergeCell ref="H848:H849"/>
    <mergeCell ref="D842:D843"/>
    <mergeCell ref="E842:E843"/>
    <mergeCell ref="F842:F843"/>
    <mergeCell ref="G842:G843"/>
    <mergeCell ref="H842:H843"/>
    <mergeCell ref="D844:D845"/>
    <mergeCell ref="E844:E845"/>
    <mergeCell ref="F844:F845"/>
    <mergeCell ref="G844:G845"/>
    <mergeCell ref="H844:H845"/>
    <mergeCell ref="D838:D839"/>
    <mergeCell ref="E838:E839"/>
    <mergeCell ref="F838:F839"/>
    <mergeCell ref="G838:G839"/>
    <mergeCell ref="H838:H839"/>
    <mergeCell ref="D840:D841"/>
    <mergeCell ref="E840:E841"/>
    <mergeCell ref="F840:F841"/>
    <mergeCell ref="G840:G841"/>
    <mergeCell ref="H840:H841"/>
    <mergeCell ref="D834:D835"/>
    <mergeCell ref="E834:E835"/>
    <mergeCell ref="F834:F835"/>
    <mergeCell ref="G834:G835"/>
    <mergeCell ref="H834:H835"/>
    <mergeCell ref="D836:D837"/>
    <mergeCell ref="E836:E837"/>
    <mergeCell ref="F836:F837"/>
    <mergeCell ref="G836:G837"/>
    <mergeCell ref="H836:H837"/>
    <mergeCell ref="D830:D831"/>
    <mergeCell ref="E830:E831"/>
    <mergeCell ref="F830:F831"/>
    <mergeCell ref="G830:G831"/>
    <mergeCell ref="H830:H831"/>
    <mergeCell ref="D832:D833"/>
    <mergeCell ref="E832:E833"/>
    <mergeCell ref="F832:F833"/>
    <mergeCell ref="G832:G833"/>
    <mergeCell ref="H832:H833"/>
    <mergeCell ref="D826:D827"/>
    <mergeCell ref="E826:E827"/>
    <mergeCell ref="F826:F827"/>
    <mergeCell ref="G826:G827"/>
    <mergeCell ref="H826:H827"/>
    <mergeCell ref="D828:D829"/>
    <mergeCell ref="E828:E829"/>
    <mergeCell ref="F828:F829"/>
    <mergeCell ref="G828:G829"/>
    <mergeCell ref="H828:H829"/>
    <mergeCell ref="D822:D823"/>
    <mergeCell ref="E822:E823"/>
    <mergeCell ref="F822:F823"/>
    <mergeCell ref="G822:G823"/>
    <mergeCell ref="H822:H823"/>
    <mergeCell ref="D824:D825"/>
    <mergeCell ref="E824:E825"/>
    <mergeCell ref="F824:F825"/>
    <mergeCell ref="G824:G825"/>
    <mergeCell ref="H824:H825"/>
    <mergeCell ref="E818:E819"/>
    <mergeCell ref="F818:F819"/>
    <mergeCell ref="G818:G819"/>
    <mergeCell ref="H818:H819"/>
    <mergeCell ref="D820:D821"/>
    <mergeCell ref="E820:E821"/>
    <mergeCell ref="F820:F821"/>
    <mergeCell ref="G820:G821"/>
    <mergeCell ref="H820:H821"/>
    <mergeCell ref="D813:D814"/>
    <mergeCell ref="E813:E814"/>
    <mergeCell ref="F813:F814"/>
    <mergeCell ref="G813:G814"/>
    <mergeCell ref="H813:H814"/>
    <mergeCell ref="D815:D816"/>
    <mergeCell ref="E815:E816"/>
    <mergeCell ref="F815:F816"/>
    <mergeCell ref="G815:G816"/>
    <mergeCell ref="H815:H816"/>
    <mergeCell ref="D809:D810"/>
    <mergeCell ref="E809:E810"/>
    <mergeCell ref="F809:F810"/>
    <mergeCell ref="G809:G810"/>
    <mergeCell ref="H809:H810"/>
    <mergeCell ref="D811:D812"/>
    <mergeCell ref="E811:E812"/>
    <mergeCell ref="F811:F812"/>
    <mergeCell ref="G811:G812"/>
    <mergeCell ref="H811:H812"/>
    <mergeCell ref="D805:D806"/>
    <mergeCell ref="E805:E806"/>
    <mergeCell ref="F805:F806"/>
    <mergeCell ref="G805:G806"/>
    <mergeCell ref="H805:H806"/>
    <mergeCell ref="D807:D808"/>
    <mergeCell ref="E807:E808"/>
    <mergeCell ref="F807:F808"/>
    <mergeCell ref="G807:G808"/>
    <mergeCell ref="H807:H808"/>
    <mergeCell ref="D801:D802"/>
    <mergeCell ref="E801:E802"/>
    <mergeCell ref="F801:F802"/>
    <mergeCell ref="G801:G802"/>
    <mergeCell ref="H801:H802"/>
    <mergeCell ref="D803:D804"/>
    <mergeCell ref="E803:E804"/>
    <mergeCell ref="F803:F804"/>
    <mergeCell ref="G803:G804"/>
    <mergeCell ref="H803:H804"/>
    <mergeCell ref="D797:D798"/>
    <mergeCell ref="E797:E798"/>
    <mergeCell ref="F797:F798"/>
    <mergeCell ref="G797:G798"/>
    <mergeCell ref="H797:H798"/>
    <mergeCell ref="D799:D800"/>
    <mergeCell ref="E799:E800"/>
    <mergeCell ref="F799:F800"/>
    <mergeCell ref="G799:G800"/>
    <mergeCell ref="H799:H800"/>
    <mergeCell ref="D793:D794"/>
    <mergeCell ref="E793:E794"/>
    <mergeCell ref="F793:F794"/>
    <mergeCell ref="G793:G794"/>
    <mergeCell ref="H793:H794"/>
    <mergeCell ref="D795:D796"/>
    <mergeCell ref="E795:E796"/>
    <mergeCell ref="F795:F796"/>
    <mergeCell ref="G795:G796"/>
    <mergeCell ref="H795:H796"/>
    <mergeCell ref="D789:D790"/>
    <mergeCell ref="E789:E790"/>
    <mergeCell ref="F789:F790"/>
    <mergeCell ref="G789:G790"/>
    <mergeCell ref="H789:H790"/>
    <mergeCell ref="D791:D792"/>
    <mergeCell ref="E791:E792"/>
    <mergeCell ref="F791:F792"/>
    <mergeCell ref="G791:G792"/>
    <mergeCell ref="H791:H792"/>
    <mergeCell ref="D785:D786"/>
    <mergeCell ref="E785:E786"/>
    <mergeCell ref="F785:F786"/>
    <mergeCell ref="G785:G786"/>
    <mergeCell ref="H785:H786"/>
    <mergeCell ref="D787:D788"/>
    <mergeCell ref="E787:E788"/>
    <mergeCell ref="F787:F788"/>
    <mergeCell ref="G787:G788"/>
    <mergeCell ref="H787:H788"/>
    <mergeCell ref="D781:D782"/>
    <mergeCell ref="E781:E782"/>
    <mergeCell ref="F781:F782"/>
    <mergeCell ref="G781:G782"/>
    <mergeCell ref="H781:H782"/>
    <mergeCell ref="D783:D784"/>
    <mergeCell ref="E783:E784"/>
    <mergeCell ref="F783:F784"/>
    <mergeCell ref="G783:G784"/>
    <mergeCell ref="H783:H784"/>
    <mergeCell ref="D777:D778"/>
    <mergeCell ref="E777:E778"/>
    <mergeCell ref="F777:F778"/>
    <mergeCell ref="G777:G778"/>
    <mergeCell ref="H777:H778"/>
    <mergeCell ref="D779:D780"/>
    <mergeCell ref="E779:E780"/>
    <mergeCell ref="F779:F780"/>
    <mergeCell ref="G779:G780"/>
    <mergeCell ref="H779:H780"/>
    <mergeCell ref="D773:D774"/>
    <mergeCell ref="E773:E774"/>
    <mergeCell ref="F773:F774"/>
    <mergeCell ref="G773:G774"/>
    <mergeCell ref="H773:H774"/>
    <mergeCell ref="D775:D776"/>
    <mergeCell ref="E775:E776"/>
    <mergeCell ref="F775:F776"/>
    <mergeCell ref="G775:G776"/>
    <mergeCell ref="H775:H776"/>
    <mergeCell ref="D769:D770"/>
    <mergeCell ref="E769:E770"/>
    <mergeCell ref="F769:F770"/>
    <mergeCell ref="G769:G770"/>
    <mergeCell ref="H769:H770"/>
    <mergeCell ref="D771:D772"/>
    <mergeCell ref="E771:E772"/>
    <mergeCell ref="F771:F772"/>
    <mergeCell ref="G771:G772"/>
    <mergeCell ref="H771:H772"/>
    <mergeCell ref="D765:D766"/>
    <mergeCell ref="E765:E766"/>
    <mergeCell ref="F765:F766"/>
    <mergeCell ref="G765:G766"/>
    <mergeCell ref="H765:H766"/>
    <mergeCell ref="D767:D768"/>
    <mergeCell ref="E767:E768"/>
    <mergeCell ref="F767:F768"/>
    <mergeCell ref="G767:G768"/>
    <mergeCell ref="H767:H768"/>
    <mergeCell ref="D761:D762"/>
    <mergeCell ref="E761:E762"/>
    <mergeCell ref="F761:F762"/>
    <mergeCell ref="G761:G762"/>
    <mergeCell ref="H761:H762"/>
    <mergeCell ref="D763:D764"/>
    <mergeCell ref="E763:E764"/>
    <mergeCell ref="F763:F764"/>
    <mergeCell ref="G763:G764"/>
    <mergeCell ref="H763:H764"/>
    <mergeCell ref="D757:D758"/>
    <mergeCell ref="E757:E758"/>
    <mergeCell ref="F757:F758"/>
    <mergeCell ref="G757:G758"/>
    <mergeCell ref="H757:H758"/>
    <mergeCell ref="D759:D760"/>
    <mergeCell ref="E759:E760"/>
    <mergeCell ref="F759:F760"/>
    <mergeCell ref="G759:G760"/>
    <mergeCell ref="H759:H760"/>
    <mergeCell ref="D753:D754"/>
    <mergeCell ref="E753:E754"/>
    <mergeCell ref="F753:F754"/>
    <mergeCell ref="G753:G754"/>
    <mergeCell ref="H753:H754"/>
    <mergeCell ref="D755:D756"/>
    <mergeCell ref="E755:E756"/>
    <mergeCell ref="F755:F756"/>
    <mergeCell ref="G755:G756"/>
    <mergeCell ref="H755:H756"/>
    <mergeCell ref="D749:D750"/>
    <mergeCell ref="E749:E750"/>
    <mergeCell ref="F749:F750"/>
    <mergeCell ref="G749:G750"/>
    <mergeCell ref="H749:H750"/>
    <mergeCell ref="D751:D752"/>
    <mergeCell ref="E751:E752"/>
    <mergeCell ref="F751:F752"/>
    <mergeCell ref="G751:G752"/>
    <mergeCell ref="H751:H752"/>
    <mergeCell ref="D745:D746"/>
    <mergeCell ref="E745:E746"/>
    <mergeCell ref="F745:F746"/>
    <mergeCell ref="G745:G746"/>
    <mergeCell ref="H745:H746"/>
    <mergeCell ref="D747:D748"/>
    <mergeCell ref="E747:E748"/>
    <mergeCell ref="F747:F748"/>
    <mergeCell ref="G747:G748"/>
    <mergeCell ref="H747:H748"/>
    <mergeCell ref="D739:D740"/>
    <mergeCell ref="E739:E740"/>
    <mergeCell ref="F739:F740"/>
    <mergeCell ref="G739:G740"/>
    <mergeCell ref="H739:H740"/>
    <mergeCell ref="D741:D742"/>
    <mergeCell ref="E741:E742"/>
    <mergeCell ref="F741:F742"/>
    <mergeCell ref="G741:G742"/>
    <mergeCell ref="H741:H742"/>
    <mergeCell ref="D735:D736"/>
    <mergeCell ref="E735:E736"/>
    <mergeCell ref="F735:F736"/>
    <mergeCell ref="G735:G736"/>
    <mergeCell ref="H735:H736"/>
    <mergeCell ref="D737:D738"/>
    <mergeCell ref="E737:E738"/>
    <mergeCell ref="F737:F738"/>
    <mergeCell ref="G737:G738"/>
    <mergeCell ref="H737:H738"/>
    <mergeCell ref="D731:D732"/>
    <mergeCell ref="E731:E732"/>
    <mergeCell ref="F731:F732"/>
    <mergeCell ref="G731:G732"/>
    <mergeCell ref="H731:H732"/>
    <mergeCell ref="D733:D734"/>
    <mergeCell ref="E733:E734"/>
    <mergeCell ref="F733:F734"/>
    <mergeCell ref="G733:G734"/>
    <mergeCell ref="H733:H734"/>
    <mergeCell ref="D727:D728"/>
    <mergeCell ref="E727:E728"/>
    <mergeCell ref="F727:F728"/>
    <mergeCell ref="G727:G728"/>
    <mergeCell ref="H727:H728"/>
    <mergeCell ref="D729:D730"/>
    <mergeCell ref="E729:E730"/>
    <mergeCell ref="F729:F730"/>
    <mergeCell ref="G729:G730"/>
    <mergeCell ref="H729:H730"/>
    <mergeCell ref="D723:D724"/>
    <mergeCell ref="E723:E724"/>
    <mergeCell ref="F723:F724"/>
    <mergeCell ref="G723:G724"/>
    <mergeCell ref="H723:H724"/>
    <mergeCell ref="D725:D726"/>
    <mergeCell ref="E725:E726"/>
    <mergeCell ref="F725:F726"/>
    <mergeCell ref="G725:G726"/>
    <mergeCell ref="H725:H726"/>
    <mergeCell ref="D719:D720"/>
    <mergeCell ref="E719:E720"/>
    <mergeCell ref="F719:F720"/>
    <mergeCell ref="G719:G720"/>
    <mergeCell ref="H719:H720"/>
    <mergeCell ref="D721:D722"/>
    <mergeCell ref="E721:E722"/>
    <mergeCell ref="F721:F722"/>
    <mergeCell ref="G721:G722"/>
    <mergeCell ref="H721:H722"/>
    <mergeCell ref="D715:D716"/>
    <mergeCell ref="E715:E716"/>
    <mergeCell ref="F715:F716"/>
    <mergeCell ref="G715:G716"/>
    <mergeCell ref="H715:H716"/>
    <mergeCell ref="D717:D718"/>
    <mergeCell ref="E717:E718"/>
    <mergeCell ref="F717:F718"/>
    <mergeCell ref="G717:G718"/>
    <mergeCell ref="H717:H718"/>
    <mergeCell ref="D711:D712"/>
    <mergeCell ref="E711:E712"/>
    <mergeCell ref="F711:F712"/>
    <mergeCell ref="G711:G712"/>
    <mergeCell ref="H711:H712"/>
    <mergeCell ref="D713:D714"/>
    <mergeCell ref="E713:E714"/>
    <mergeCell ref="F713:F714"/>
    <mergeCell ref="G713:G714"/>
    <mergeCell ref="H713:H714"/>
    <mergeCell ref="D707:D708"/>
    <mergeCell ref="E707:E708"/>
    <mergeCell ref="F707:F708"/>
    <mergeCell ref="G707:G708"/>
    <mergeCell ref="H707:H708"/>
    <mergeCell ref="D709:D710"/>
    <mergeCell ref="E709:E710"/>
    <mergeCell ref="F709:F710"/>
    <mergeCell ref="G709:G710"/>
    <mergeCell ref="H709:H710"/>
    <mergeCell ref="D703:D704"/>
    <mergeCell ref="E703:E704"/>
    <mergeCell ref="F703:F704"/>
    <mergeCell ref="G703:G704"/>
    <mergeCell ref="H703:H704"/>
    <mergeCell ref="D705:D706"/>
    <mergeCell ref="E705:E706"/>
    <mergeCell ref="F705:F706"/>
    <mergeCell ref="G705:G706"/>
    <mergeCell ref="H705:H706"/>
    <mergeCell ref="D699:D700"/>
    <mergeCell ref="E699:E700"/>
    <mergeCell ref="F699:F700"/>
    <mergeCell ref="G699:G700"/>
    <mergeCell ref="H699:H700"/>
    <mergeCell ref="D701:D702"/>
    <mergeCell ref="E701:E702"/>
    <mergeCell ref="F701:F702"/>
    <mergeCell ref="G701:G702"/>
    <mergeCell ref="H701:H702"/>
    <mergeCell ref="D695:D696"/>
    <mergeCell ref="E695:E696"/>
    <mergeCell ref="F695:F696"/>
    <mergeCell ref="G695:G696"/>
    <mergeCell ref="H695:H696"/>
    <mergeCell ref="D697:D698"/>
    <mergeCell ref="E697:E698"/>
    <mergeCell ref="F697:F698"/>
    <mergeCell ref="G697:G698"/>
    <mergeCell ref="H697:H698"/>
    <mergeCell ref="D691:D692"/>
    <mergeCell ref="E691:E692"/>
    <mergeCell ref="F691:F692"/>
    <mergeCell ref="G691:G692"/>
    <mergeCell ref="H691:H692"/>
    <mergeCell ref="D693:D694"/>
    <mergeCell ref="E693:E694"/>
    <mergeCell ref="F693:F694"/>
    <mergeCell ref="G693:G694"/>
    <mergeCell ref="H693:H694"/>
    <mergeCell ref="D687:D688"/>
    <mergeCell ref="E687:E688"/>
    <mergeCell ref="F687:F688"/>
    <mergeCell ref="G687:G688"/>
    <mergeCell ref="H687:H688"/>
    <mergeCell ref="D689:D690"/>
    <mergeCell ref="E689:E690"/>
    <mergeCell ref="F689:F690"/>
    <mergeCell ref="G689:G690"/>
    <mergeCell ref="H689:H690"/>
    <mergeCell ref="D683:D684"/>
    <mergeCell ref="E683:E684"/>
    <mergeCell ref="F683:F684"/>
    <mergeCell ref="G683:G684"/>
    <mergeCell ref="H683:H684"/>
    <mergeCell ref="D685:D686"/>
    <mergeCell ref="E685:E686"/>
    <mergeCell ref="F685:F686"/>
    <mergeCell ref="G685:G686"/>
    <mergeCell ref="H685:H686"/>
    <mergeCell ref="D679:D680"/>
    <mergeCell ref="E679:E680"/>
    <mergeCell ref="F679:F680"/>
    <mergeCell ref="G679:G680"/>
    <mergeCell ref="H679:H680"/>
    <mergeCell ref="D681:D682"/>
    <mergeCell ref="E681:E682"/>
    <mergeCell ref="F681:F682"/>
    <mergeCell ref="G681:G682"/>
    <mergeCell ref="H681:H682"/>
    <mergeCell ref="D663:D664"/>
    <mergeCell ref="E663:E664"/>
    <mergeCell ref="F663:F664"/>
    <mergeCell ref="G663:G664"/>
    <mergeCell ref="H663:H664"/>
    <mergeCell ref="D677:D678"/>
    <mergeCell ref="E677:E678"/>
    <mergeCell ref="F677:F678"/>
    <mergeCell ref="G677:G678"/>
    <mergeCell ref="H677:H678"/>
    <mergeCell ref="D659:D660"/>
    <mergeCell ref="E659:E660"/>
    <mergeCell ref="F659:F660"/>
    <mergeCell ref="G659:G660"/>
    <mergeCell ref="H659:H660"/>
    <mergeCell ref="D661:D662"/>
    <mergeCell ref="E661:E662"/>
    <mergeCell ref="F661:F662"/>
    <mergeCell ref="G661:G662"/>
    <mergeCell ref="H661:H662"/>
    <mergeCell ref="D655:D656"/>
    <mergeCell ref="E655:E656"/>
    <mergeCell ref="F655:F656"/>
    <mergeCell ref="G655:G656"/>
    <mergeCell ref="H655:H656"/>
    <mergeCell ref="D657:D658"/>
    <mergeCell ref="E657:E658"/>
    <mergeCell ref="F657:F658"/>
    <mergeCell ref="G657:G658"/>
    <mergeCell ref="H657:H658"/>
    <mergeCell ref="D641:D642"/>
    <mergeCell ref="E641:E642"/>
    <mergeCell ref="F641:F642"/>
    <mergeCell ref="G641:G642"/>
    <mergeCell ref="H641:H642"/>
    <mergeCell ref="D644:D648"/>
    <mergeCell ref="E644:E648"/>
    <mergeCell ref="F644:F648"/>
    <mergeCell ref="G644:G648"/>
    <mergeCell ref="H644:H648"/>
    <mergeCell ref="D637:D638"/>
    <mergeCell ref="E637:E638"/>
    <mergeCell ref="F637:F638"/>
    <mergeCell ref="G637:G638"/>
    <mergeCell ref="H637:H638"/>
    <mergeCell ref="D639:D640"/>
    <mergeCell ref="E639:E640"/>
    <mergeCell ref="F639:F640"/>
    <mergeCell ref="G639:G640"/>
    <mergeCell ref="H639:H640"/>
    <mergeCell ref="D633:D634"/>
    <mergeCell ref="E633:E634"/>
    <mergeCell ref="F633:F634"/>
    <mergeCell ref="G633:G634"/>
    <mergeCell ref="H633:H634"/>
    <mergeCell ref="D635:D636"/>
    <mergeCell ref="E635:E636"/>
    <mergeCell ref="F635:F636"/>
    <mergeCell ref="G635:G636"/>
    <mergeCell ref="H635:H636"/>
    <mergeCell ref="D628:D629"/>
    <mergeCell ref="E628:E629"/>
    <mergeCell ref="F628:F629"/>
    <mergeCell ref="G628:G629"/>
    <mergeCell ref="H628:H629"/>
    <mergeCell ref="D631:D632"/>
    <mergeCell ref="E631:E632"/>
    <mergeCell ref="F631:F632"/>
    <mergeCell ref="G631:G632"/>
    <mergeCell ref="H631:H632"/>
    <mergeCell ref="D624:D625"/>
    <mergeCell ref="E624:E625"/>
    <mergeCell ref="F624:F625"/>
    <mergeCell ref="G624:G625"/>
    <mergeCell ref="H624:H625"/>
    <mergeCell ref="D626:D627"/>
    <mergeCell ref="E626:E627"/>
    <mergeCell ref="F626:F627"/>
    <mergeCell ref="G626:G627"/>
    <mergeCell ref="H626:H627"/>
    <mergeCell ref="D620:D621"/>
    <mergeCell ref="E620:E621"/>
    <mergeCell ref="F620:F621"/>
    <mergeCell ref="G620:G621"/>
    <mergeCell ref="H620:H621"/>
    <mergeCell ref="D622:D623"/>
    <mergeCell ref="E622:E623"/>
    <mergeCell ref="F622:F623"/>
    <mergeCell ref="G622:G623"/>
    <mergeCell ref="H622:H623"/>
    <mergeCell ref="D616:D617"/>
    <mergeCell ref="E616:E617"/>
    <mergeCell ref="F616:F617"/>
    <mergeCell ref="G616:G617"/>
    <mergeCell ref="H616:H617"/>
    <mergeCell ref="D618:D619"/>
    <mergeCell ref="E618:E619"/>
    <mergeCell ref="F618:F619"/>
    <mergeCell ref="G618:G619"/>
    <mergeCell ref="H618:H619"/>
    <mergeCell ref="D612:D613"/>
    <mergeCell ref="E612:E613"/>
    <mergeCell ref="F612:F613"/>
    <mergeCell ref="G612:G613"/>
    <mergeCell ref="H612:H613"/>
    <mergeCell ref="D614:D615"/>
    <mergeCell ref="E614:E615"/>
    <mergeCell ref="F614:F615"/>
    <mergeCell ref="G614:G615"/>
    <mergeCell ref="H614:H615"/>
    <mergeCell ref="D608:D609"/>
    <mergeCell ref="E608:E609"/>
    <mergeCell ref="F608:F609"/>
    <mergeCell ref="G608:G609"/>
    <mergeCell ref="H608:H609"/>
    <mergeCell ref="D610:D611"/>
    <mergeCell ref="E610:E611"/>
    <mergeCell ref="F610:F611"/>
    <mergeCell ref="G610:G611"/>
    <mergeCell ref="H610:H611"/>
    <mergeCell ref="D604:D605"/>
    <mergeCell ref="E604:E605"/>
    <mergeCell ref="F604:F605"/>
    <mergeCell ref="G604:G605"/>
    <mergeCell ref="H604:H605"/>
    <mergeCell ref="D606:D607"/>
    <mergeCell ref="E606:E607"/>
    <mergeCell ref="F606:F607"/>
    <mergeCell ref="G606:G607"/>
    <mergeCell ref="H606:H607"/>
    <mergeCell ref="D600:D601"/>
    <mergeCell ref="E600:E601"/>
    <mergeCell ref="F600:F601"/>
    <mergeCell ref="G600:G601"/>
    <mergeCell ref="H600:H601"/>
    <mergeCell ref="D602:D603"/>
    <mergeCell ref="E602:E603"/>
    <mergeCell ref="F602:F603"/>
    <mergeCell ref="G602:G603"/>
    <mergeCell ref="H602:H603"/>
    <mergeCell ref="D596:D597"/>
    <mergeCell ref="E596:E597"/>
    <mergeCell ref="F596:F597"/>
    <mergeCell ref="G596:G597"/>
    <mergeCell ref="H596:H597"/>
    <mergeCell ref="D598:D599"/>
    <mergeCell ref="E598:E599"/>
    <mergeCell ref="F598:F599"/>
    <mergeCell ref="G598:G599"/>
    <mergeCell ref="H598:H599"/>
    <mergeCell ref="D592:D593"/>
    <mergeCell ref="E592:E593"/>
    <mergeCell ref="F592:F593"/>
    <mergeCell ref="G592:G593"/>
    <mergeCell ref="H592:H593"/>
    <mergeCell ref="D594:D595"/>
    <mergeCell ref="E594:E595"/>
    <mergeCell ref="F594:F595"/>
    <mergeCell ref="G594:G595"/>
    <mergeCell ref="H594:H595"/>
    <mergeCell ref="D588:D589"/>
    <mergeCell ref="E588:E589"/>
    <mergeCell ref="F588:F589"/>
    <mergeCell ref="G588:G589"/>
    <mergeCell ref="H588:H589"/>
    <mergeCell ref="D590:D591"/>
    <mergeCell ref="E590:E591"/>
    <mergeCell ref="F590:F591"/>
    <mergeCell ref="G590:G591"/>
    <mergeCell ref="H590:H591"/>
    <mergeCell ref="D584:D585"/>
    <mergeCell ref="E584:E585"/>
    <mergeCell ref="F584:F585"/>
    <mergeCell ref="G584:G585"/>
    <mergeCell ref="H584:H585"/>
    <mergeCell ref="D586:D587"/>
    <mergeCell ref="E586:E587"/>
    <mergeCell ref="F586:F587"/>
    <mergeCell ref="G586:G587"/>
    <mergeCell ref="H586:H587"/>
    <mergeCell ref="D580:D581"/>
    <mergeCell ref="E580:E581"/>
    <mergeCell ref="F580:F581"/>
    <mergeCell ref="G580:G581"/>
    <mergeCell ref="H580:H581"/>
    <mergeCell ref="D582:D583"/>
    <mergeCell ref="E582:E583"/>
    <mergeCell ref="F582:F583"/>
    <mergeCell ref="G582:G583"/>
    <mergeCell ref="H582:H583"/>
    <mergeCell ref="D576:D577"/>
    <mergeCell ref="E576:E577"/>
    <mergeCell ref="F576:F577"/>
    <mergeCell ref="G576:G577"/>
    <mergeCell ref="H576:H577"/>
    <mergeCell ref="D578:D579"/>
    <mergeCell ref="E578:E579"/>
    <mergeCell ref="F578:F579"/>
    <mergeCell ref="G578:G579"/>
    <mergeCell ref="H578:H579"/>
    <mergeCell ref="D572:D573"/>
    <mergeCell ref="E572:E573"/>
    <mergeCell ref="F572:F573"/>
    <mergeCell ref="G572:G573"/>
    <mergeCell ref="H572:H573"/>
    <mergeCell ref="D574:D575"/>
    <mergeCell ref="E574:E575"/>
    <mergeCell ref="F574:F575"/>
    <mergeCell ref="G574:G575"/>
    <mergeCell ref="H574:H575"/>
    <mergeCell ref="D568:D569"/>
    <mergeCell ref="E568:E569"/>
    <mergeCell ref="F568:F569"/>
    <mergeCell ref="G568:G569"/>
    <mergeCell ref="H568:H569"/>
    <mergeCell ref="D570:D571"/>
    <mergeCell ref="E570:E571"/>
    <mergeCell ref="F570:F571"/>
    <mergeCell ref="G570:G571"/>
    <mergeCell ref="H570:H571"/>
    <mergeCell ref="D561:D562"/>
    <mergeCell ref="E561:E562"/>
    <mergeCell ref="F561:F562"/>
    <mergeCell ref="G561:G562"/>
    <mergeCell ref="H561:H562"/>
    <mergeCell ref="D566:D567"/>
    <mergeCell ref="E566:E567"/>
    <mergeCell ref="F566:F567"/>
    <mergeCell ref="G566:G567"/>
    <mergeCell ref="H566:H567"/>
    <mergeCell ref="D557:D558"/>
    <mergeCell ref="E557:E558"/>
    <mergeCell ref="F557:F558"/>
    <mergeCell ref="G557:G558"/>
    <mergeCell ref="H557:H558"/>
    <mergeCell ref="D559:D560"/>
    <mergeCell ref="E559:E560"/>
    <mergeCell ref="F559:F560"/>
    <mergeCell ref="G559:G560"/>
    <mergeCell ref="H559:H560"/>
    <mergeCell ref="D553:D554"/>
    <mergeCell ref="E553:E554"/>
    <mergeCell ref="F553:F554"/>
    <mergeCell ref="G553:G554"/>
    <mergeCell ref="H553:H554"/>
    <mergeCell ref="D555:D556"/>
    <mergeCell ref="E555:E556"/>
    <mergeCell ref="F555:F556"/>
    <mergeCell ref="G555:G556"/>
    <mergeCell ref="H555:H556"/>
    <mergeCell ref="D549:D550"/>
    <mergeCell ref="E549:E550"/>
    <mergeCell ref="F549:F550"/>
    <mergeCell ref="G549:G550"/>
    <mergeCell ref="H549:H550"/>
    <mergeCell ref="D551:D552"/>
    <mergeCell ref="E551:E552"/>
    <mergeCell ref="F551:F552"/>
    <mergeCell ref="G551:G552"/>
    <mergeCell ref="H551:H552"/>
    <mergeCell ref="D545:D546"/>
    <mergeCell ref="E545:E546"/>
    <mergeCell ref="F545:F546"/>
    <mergeCell ref="G545:G546"/>
    <mergeCell ref="H545:H546"/>
    <mergeCell ref="D547:D548"/>
    <mergeCell ref="E547:E548"/>
    <mergeCell ref="F547:F548"/>
    <mergeCell ref="G547:G548"/>
    <mergeCell ref="H547:H548"/>
    <mergeCell ref="D541:D542"/>
    <mergeCell ref="E541:E542"/>
    <mergeCell ref="F541:F542"/>
    <mergeCell ref="G541:G542"/>
    <mergeCell ref="H541:H542"/>
    <mergeCell ref="D543:D544"/>
    <mergeCell ref="E543:E544"/>
    <mergeCell ref="F543:F544"/>
    <mergeCell ref="G543:G544"/>
    <mergeCell ref="H543:H544"/>
    <mergeCell ref="D537:D538"/>
    <mergeCell ref="E537:E538"/>
    <mergeCell ref="F537:F538"/>
    <mergeCell ref="G537:G538"/>
    <mergeCell ref="H537:H538"/>
    <mergeCell ref="D539:D540"/>
    <mergeCell ref="E539:E540"/>
    <mergeCell ref="F539:F540"/>
    <mergeCell ref="G539:G540"/>
    <mergeCell ref="H539:H540"/>
    <mergeCell ref="D533:D534"/>
    <mergeCell ref="E533:E534"/>
    <mergeCell ref="F533:F534"/>
    <mergeCell ref="G533:G534"/>
    <mergeCell ref="H533:H534"/>
    <mergeCell ref="D535:D536"/>
    <mergeCell ref="E535:E536"/>
    <mergeCell ref="F535:F536"/>
    <mergeCell ref="G535:G536"/>
    <mergeCell ref="H535:H536"/>
    <mergeCell ref="D529:D530"/>
    <mergeCell ref="E529:E530"/>
    <mergeCell ref="F529:F530"/>
    <mergeCell ref="G529:G530"/>
    <mergeCell ref="H529:H530"/>
    <mergeCell ref="D531:D532"/>
    <mergeCell ref="E531:E532"/>
    <mergeCell ref="F531:F532"/>
    <mergeCell ref="G531:G532"/>
    <mergeCell ref="H531:H532"/>
    <mergeCell ref="D525:D526"/>
    <mergeCell ref="E525:E526"/>
    <mergeCell ref="F525:F526"/>
    <mergeCell ref="G525:G526"/>
    <mergeCell ref="H525:H526"/>
    <mergeCell ref="D527:D528"/>
    <mergeCell ref="E527:E528"/>
    <mergeCell ref="F527:F528"/>
    <mergeCell ref="G527:G528"/>
    <mergeCell ref="H527:H528"/>
    <mergeCell ref="D521:D522"/>
    <mergeCell ref="E521:E522"/>
    <mergeCell ref="F521:F522"/>
    <mergeCell ref="G521:G522"/>
    <mergeCell ref="H521:H522"/>
    <mergeCell ref="D523:D524"/>
    <mergeCell ref="E523:E524"/>
    <mergeCell ref="F523:F524"/>
    <mergeCell ref="G523:G524"/>
    <mergeCell ref="H523:H524"/>
    <mergeCell ref="D517:D518"/>
    <mergeCell ref="E517:E518"/>
    <mergeCell ref="F517:F518"/>
    <mergeCell ref="G517:G518"/>
    <mergeCell ref="H517:H518"/>
    <mergeCell ref="D519:D520"/>
    <mergeCell ref="E519:E520"/>
    <mergeCell ref="F519:F520"/>
    <mergeCell ref="G519:G520"/>
    <mergeCell ref="H519:H520"/>
    <mergeCell ref="D513:D514"/>
    <mergeCell ref="E513:E514"/>
    <mergeCell ref="F513:F514"/>
    <mergeCell ref="G513:G514"/>
    <mergeCell ref="H513:H514"/>
    <mergeCell ref="D515:D516"/>
    <mergeCell ref="E515:E516"/>
    <mergeCell ref="F515:F516"/>
    <mergeCell ref="G515:G516"/>
    <mergeCell ref="H515:H516"/>
    <mergeCell ref="D509:D510"/>
    <mergeCell ref="E509:E510"/>
    <mergeCell ref="F509:F510"/>
    <mergeCell ref="G509:G510"/>
    <mergeCell ref="H509:H510"/>
    <mergeCell ref="D511:D512"/>
    <mergeCell ref="E511:E512"/>
    <mergeCell ref="F511:F512"/>
    <mergeCell ref="G511:G512"/>
    <mergeCell ref="H511:H512"/>
    <mergeCell ref="D505:D506"/>
    <mergeCell ref="E505:E506"/>
    <mergeCell ref="F505:F506"/>
    <mergeCell ref="G505:G506"/>
    <mergeCell ref="H505:H506"/>
    <mergeCell ref="D507:D508"/>
    <mergeCell ref="E507:E508"/>
    <mergeCell ref="F507:F508"/>
    <mergeCell ref="G507:G508"/>
    <mergeCell ref="H507:H508"/>
    <mergeCell ref="D501:D502"/>
    <mergeCell ref="E501:E502"/>
    <mergeCell ref="F501:F502"/>
    <mergeCell ref="G501:G502"/>
    <mergeCell ref="H501:H502"/>
    <mergeCell ref="D503:D504"/>
    <mergeCell ref="E503:E504"/>
    <mergeCell ref="F503:F504"/>
    <mergeCell ref="G503:G504"/>
    <mergeCell ref="H503:H504"/>
    <mergeCell ref="D496:D497"/>
    <mergeCell ref="E496:E497"/>
    <mergeCell ref="F496:F497"/>
    <mergeCell ref="G496:G497"/>
    <mergeCell ref="H496:H497"/>
    <mergeCell ref="D498:D499"/>
    <mergeCell ref="E498:E499"/>
    <mergeCell ref="F498:F499"/>
    <mergeCell ref="G498:G499"/>
    <mergeCell ref="H498:H499"/>
    <mergeCell ref="D492:D493"/>
    <mergeCell ref="E492:E493"/>
    <mergeCell ref="F492:F493"/>
    <mergeCell ref="G492:G493"/>
    <mergeCell ref="H492:H493"/>
    <mergeCell ref="D494:D495"/>
    <mergeCell ref="E494:E495"/>
    <mergeCell ref="F494:F495"/>
    <mergeCell ref="G494:G495"/>
    <mergeCell ref="H494:H495"/>
    <mergeCell ref="D488:D489"/>
    <mergeCell ref="E488:E489"/>
    <mergeCell ref="F488:F489"/>
    <mergeCell ref="G488:G489"/>
    <mergeCell ref="H488:H489"/>
    <mergeCell ref="D490:D491"/>
    <mergeCell ref="E490:E491"/>
    <mergeCell ref="F490:F491"/>
    <mergeCell ref="G490:G491"/>
    <mergeCell ref="H490:H491"/>
    <mergeCell ref="D484:D485"/>
    <mergeCell ref="E484:E485"/>
    <mergeCell ref="F484:F485"/>
    <mergeCell ref="G484:G485"/>
    <mergeCell ref="H484:H485"/>
    <mergeCell ref="D486:D487"/>
    <mergeCell ref="E486:E487"/>
    <mergeCell ref="F486:F487"/>
    <mergeCell ref="G486:G487"/>
    <mergeCell ref="H486:H487"/>
    <mergeCell ref="D480:D481"/>
    <mergeCell ref="E480:E481"/>
    <mergeCell ref="F480:F481"/>
    <mergeCell ref="G480:G481"/>
    <mergeCell ref="H480:H481"/>
    <mergeCell ref="D482:D483"/>
    <mergeCell ref="E482:E483"/>
    <mergeCell ref="F482:F483"/>
    <mergeCell ref="G482:G483"/>
    <mergeCell ref="H482:H483"/>
    <mergeCell ref="D476:D477"/>
    <mergeCell ref="E476:E477"/>
    <mergeCell ref="F476:F477"/>
    <mergeCell ref="G476:G477"/>
    <mergeCell ref="H476:H477"/>
    <mergeCell ref="D478:D479"/>
    <mergeCell ref="E478:E479"/>
    <mergeCell ref="F478:F479"/>
    <mergeCell ref="G478:G479"/>
    <mergeCell ref="H478:H479"/>
    <mergeCell ref="D472:D473"/>
    <mergeCell ref="E472:E473"/>
    <mergeCell ref="F472:F473"/>
    <mergeCell ref="G472:G473"/>
    <mergeCell ref="H472:H473"/>
    <mergeCell ref="D474:D475"/>
    <mergeCell ref="E474:E475"/>
    <mergeCell ref="F474:F475"/>
    <mergeCell ref="G474:G475"/>
    <mergeCell ref="H474:H475"/>
    <mergeCell ref="D468:D469"/>
    <mergeCell ref="E468:E469"/>
    <mergeCell ref="F468:F469"/>
    <mergeCell ref="G468:G469"/>
    <mergeCell ref="H468:H469"/>
    <mergeCell ref="D470:D471"/>
    <mergeCell ref="E470:E471"/>
    <mergeCell ref="F470:F471"/>
    <mergeCell ref="G470:G471"/>
    <mergeCell ref="H470:H471"/>
    <mergeCell ref="D462:D463"/>
    <mergeCell ref="E462:E463"/>
    <mergeCell ref="F462:F463"/>
    <mergeCell ref="G462:G463"/>
    <mergeCell ref="H462:H463"/>
    <mergeCell ref="D464:D465"/>
    <mergeCell ref="E464:E465"/>
    <mergeCell ref="F464:F465"/>
    <mergeCell ref="G464:G465"/>
    <mergeCell ref="H464:H465"/>
    <mergeCell ref="D458:D459"/>
    <mergeCell ref="E458:E459"/>
    <mergeCell ref="F458:F459"/>
    <mergeCell ref="G458:G459"/>
    <mergeCell ref="H458:H459"/>
    <mergeCell ref="D460:D461"/>
    <mergeCell ref="E460:E461"/>
    <mergeCell ref="F460:F461"/>
    <mergeCell ref="G460:G461"/>
    <mergeCell ref="H460:H461"/>
    <mergeCell ref="D454:D455"/>
    <mergeCell ref="E454:E455"/>
    <mergeCell ref="F454:F455"/>
    <mergeCell ref="G454:G455"/>
    <mergeCell ref="H454:H455"/>
    <mergeCell ref="D456:D457"/>
    <mergeCell ref="E456:E457"/>
    <mergeCell ref="F456:F457"/>
    <mergeCell ref="G456:G457"/>
    <mergeCell ref="H456:H457"/>
    <mergeCell ref="D450:D451"/>
    <mergeCell ref="E450:E451"/>
    <mergeCell ref="F450:F451"/>
    <mergeCell ref="G450:G451"/>
    <mergeCell ref="H450:H451"/>
    <mergeCell ref="D452:D453"/>
    <mergeCell ref="E452:E453"/>
    <mergeCell ref="F452:F453"/>
    <mergeCell ref="G452:G453"/>
    <mergeCell ref="H452:H453"/>
    <mergeCell ref="D446:D447"/>
    <mergeCell ref="E446:E447"/>
    <mergeCell ref="F446:F447"/>
    <mergeCell ref="G446:G447"/>
    <mergeCell ref="H446:H447"/>
    <mergeCell ref="D448:D449"/>
    <mergeCell ref="E448:E449"/>
    <mergeCell ref="F448:F449"/>
    <mergeCell ref="G448:G449"/>
    <mergeCell ref="H448:H449"/>
    <mergeCell ref="D442:D443"/>
    <mergeCell ref="E442:E443"/>
    <mergeCell ref="F442:F443"/>
    <mergeCell ref="G442:G443"/>
    <mergeCell ref="H442:H443"/>
    <mergeCell ref="D444:D445"/>
    <mergeCell ref="E444:E445"/>
    <mergeCell ref="F444:F445"/>
    <mergeCell ref="G444:G445"/>
    <mergeCell ref="H444:H445"/>
    <mergeCell ref="D438:D439"/>
    <mergeCell ref="E438:E439"/>
    <mergeCell ref="F438:F439"/>
    <mergeCell ref="G438:G439"/>
    <mergeCell ref="H438:H439"/>
    <mergeCell ref="D440:D441"/>
    <mergeCell ref="E440:E441"/>
    <mergeCell ref="F440:F441"/>
    <mergeCell ref="G440:G441"/>
    <mergeCell ref="H440:H441"/>
    <mergeCell ref="D434:D435"/>
    <mergeCell ref="E434:E435"/>
    <mergeCell ref="F434:F435"/>
    <mergeCell ref="G434:G435"/>
    <mergeCell ref="H434:H435"/>
    <mergeCell ref="D436:D437"/>
    <mergeCell ref="E436:E437"/>
    <mergeCell ref="F436:F437"/>
    <mergeCell ref="G436:G437"/>
    <mergeCell ref="H436:H437"/>
    <mergeCell ref="D429:D430"/>
    <mergeCell ref="E429:E430"/>
    <mergeCell ref="F429:F430"/>
    <mergeCell ref="G429:G430"/>
    <mergeCell ref="H429:H430"/>
    <mergeCell ref="D431:D432"/>
    <mergeCell ref="E431:E432"/>
    <mergeCell ref="F431:F432"/>
    <mergeCell ref="G431:G432"/>
    <mergeCell ref="H431:H432"/>
    <mergeCell ref="D425:D426"/>
    <mergeCell ref="E425:E426"/>
    <mergeCell ref="F425:F426"/>
    <mergeCell ref="G425:G426"/>
    <mergeCell ref="H425:H426"/>
    <mergeCell ref="D427:D428"/>
    <mergeCell ref="E427:E428"/>
    <mergeCell ref="F427:F428"/>
    <mergeCell ref="G427:G428"/>
    <mergeCell ref="H427:H428"/>
    <mergeCell ref="D421:D422"/>
    <mergeCell ref="E421:E422"/>
    <mergeCell ref="F421:F422"/>
    <mergeCell ref="G421:G422"/>
    <mergeCell ref="H421:H422"/>
    <mergeCell ref="D423:D424"/>
    <mergeCell ref="E423:E424"/>
    <mergeCell ref="F423:F424"/>
    <mergeCell ref="G423:G424"/>
    <mergeCell ref="H423:H424"/>
    <mergeCell ref="D417:D418"/>
    <mergeCell ref="E417:E418"/>
    <mergeCell ref="F417:F418"/>
    <mergeCell ref="G417:G418"/>
    <mergeCell ref="H417:H418"/>
    <mergeCell ref="D419:D420"/>
    <mergeCell ref="E419:E420"/>
    <mergeCell ref="F419:F420"/>
    <mergeCell ref="G419:G420"/>
    <mergeCell ref="H419:H420"/>
    <mergeCell ref="D413:D414"/>
    <mergeCell ref="E413:E414"/>
    <mergeCell ref="F413:F414"/>
    <mergeCell ref="G413:G414"/>
    <mergeCell ref="H413:H414"/>
    <mergeCell ref="D415:D416"/>
    <mergeCell ref="E415:E416"/>
    <mergeCell ref="F415:F416"/>
    <mergeCell ref="G415:G416"/>
    <mergeCell ref="H415:H416"/>
    <mergeCell ref="D409:D410"/>
    <mergeCell ref="E409:E410"/>
    <mergeCell ref="F409:F410"/>
    <mergeCell ref="G409:G410"/>
    <mergeCell ref="H409:H410"/>
    <mergeCell ref="D411:D412"/>
    <mergeCell ref="E411:E412"/>
    <mergeCell ref="F411:F412"/>
    <mergeCell ref="G411:G412"/>
    <mergeCell ref="H411:H412"/>
    <mergeCell ref="D405:D406"/>
    <mergeCell ref="E405:E406"/>
    <mergeCell ref="F405:F406"/>
    <mergeCell ref="G405:G406"/>
    <mergeCell ref="H405:H406"/>
    <mergeCell ref="D407:D408"/>
    <mergeCell ref="E407:E408"/>
    <mergeCell ref="F407:F408"/>
    <mergeCell ref="G407:G408"/>
    <mergeCell ref="H407:H408"/>
    <mergeCell ref="D401:D402"/>
    <mergeCell ref="E401:E402"/>
    <mergeCell ref="F401:F402"/>
    <mergeCell ref="G401:G402"/>
    <mergeCell ref="H401:H402"/>
    <mergeCell ref="D403:D404"/>
    <mergeCell ref="E403:E404"/>
    <mergeCell ref="F403:F404"/>
    <mergeCell ref="G403:G404"/>
    <mergeCell ref="H403:H404"/>
    <mergeCell ref="D397:D398"/>
    <mergeCell ref="E397:E398"/>
    <mergeCell ref="F397:F398"/>
    <mergeCell ref="G397:G398"/>
    <mergeCell ref="H397:H398"/>
    <mergeCell ref="D399:D400"/>
    <mergeCell ref="E399:E400"/>
    <mergeCell ref="F399:F400"/>
    <mergeCell ref="G399:G400"/>
    <mergeCell ref="H399:H400"/>
    <mergeCell ref="D393:D394"/>
    <mergeCell ref="E393:E394"/>
    <mergeCell ref="F393:F394"/>
    <mergeCell ref="G393:G394"/>
    <mergeCell ref="H393:H394"/>
    <mergeCell ref="D395:D396"/>
    <mergeCell ref="E395:E396"/>
    <mergeCell ref="F395:F396"/>
    <mergeCell ref="G395:G396"/>
    <mergeCell ref="H395:H396"/>
    <mergeCell ref="D389:D390"/>
    <mergeCell ref="E389:E390"/>
    <mergeCell ref="F389:F390"/>
    <mergeCell ref="G389:G390"/>
    <mergeCell ref="H389:H390"/>
    <mergeCell ref="D391:D392"/>
    <mergeCell ref="E391:E392"/>
    <mergeCell ref="F391:F392"/>
    <mergeCell ref="G391:G392"/>
    <mergeCell ref="H391:H392"/>
    <mergeCell ref="D385:D386"/>
    <mergeCell ref="E385:E386"/>
    <mergeCell ref="F385:F386"/>
    <mergeCell ref="G385:G386"/>
    <mergeCell ref="H385:H386"/>
    <mergeCell ref="D387:D388"/>
    <mergeCell ref="E387:E388"/>
    <mergeCell ref="F387:F388"/>
    <mergeCell ref="G387:G388"/>
    <mergeCell ref="H387:H388"/>
    <mergeCell ref="D381:D382"/>
    <mergeCell ref="E381:E382"/>
    <mergeCell ref="F381:F382"/>
    <mergeCell ref="G381:G382"/>
    <mergeCell ref="H381:H382"/>
    <mergeCell ref="D383:D384"/>
    <mergeCell ref="E383:E384"/>
    <mergeCell ref="F383:F384"/>
    <mergeCell ref="G383:G384"/>
    <mergeCell ref="H383:H384"/>
    <mergeCell ref="D377:D378"/>
    <mergeCell ref="E377:E378"/>
    <mergeCell ref="F377:F378"/>
    <mergeCell ref="G377:G378"/>
    <mergeCell ref="H377:H378"/>
    <mergeCell ref="D379:D380"/>
    <mergeCell ref="E379:E380"/>
    <mergeCell ref="F379:F380"/>
    <mergeCell ref="G379:G380"/>
    <mergeCell ref="H379:H380"/>
    <mergeCell ref="D373:D374"/>
    <mergeCell ref="E373:E374"/>
    <mergeCell ref="F373:F374"/>
    <mergeCell ref="G373:G374"/>
    <mergeCell ref="H373:H374"/>
    <mergeCell ref="D375:D376"/>
    <mergeCell ref="E375:E376"/>
    <mergeCell ref="F375:F376"/>
    <mergeCell ref="G375:G376"/>
    <mergeCell ref="H375:H376"/>
    <mergeCell ref="D369:D370"/>
    <mergeCell ref="E369:E370"/>
    <mergeCell ref="F369:F370"/>
    <mergeCell ref="G369:G370"/>
    <mergeCell ref="H369:H370"/>
    <mergeCell ref="D371:D372"/>
    <mergeCell ref="E371:E372"/>
    <mergeCell ref="F371:F372"/>
    <mergeCell ref="G371:G372"/>
    <mergeCell ref="H371:H372"/>
    <mergeCell ref="D364:D365"/>
    <mergeCell ref="E364:E365"/>
    <mergeCell ref="F364:F365"/>
    <mergeCell ref="G364:G365"/>
    <mergeCell ref="H364:H365"/>
    <mergeCell ref="D366:D367"/>
    <mergeCell ref="E366:E367"/>
    <mergeCell ref="F366:F367"/>
    <mergeCell ref="G366:G367"/>
    <mergeCell ref="H366:H367"/>
    <mergeCell ref="D360:D361"/>
    <mergeCell ref="E360:E361"/>
    <mergeCell ref="F360:F361"/>
    <mergeCell ref="G360:G361"/>
    <mergeCell ref="H360:H361"/>
    <mergeCell ref="D362:D363"/>
    <mergeCell ref="E362:E363"/>
    <mergeCell ref="F362:F363"/>
    <mergeCell ref="G362:G363"/>
    <mergeCell ref="H362:H363"/>
    <mergeCell ref="D356:D357"/>
    <mergeCell ref="E356:E357"/>
    <mergeCell ref="F356:F357"/>
    <mergeCell ref="G356:G357"/>
    <mergeCell ref="H356:H357"/>
    <mergeCell ref="D358:D359"/>
    <mergeCell ref="E358:E359"/>
    <mergeCell ref="F358:F359"/>
    <mergeCell ref="G358:G359"/>
    <mergeCell ref="H358:H359"/>
    <mergeCell ref="D352:D353"/>
    <mergeCell ref="E352:E353"/>
    <mergeCell ref="F352:F353"/>
    <mergeCell ref="G352:G353"/>
    <mergeCell ref="H352:H353"/>
    <mergeCell ref="D354:D355"/>
    <mergeCell ref="E354:E355"/>
    <mergeCell ref="F354:F355"/>
    <mergeCell ref="G354:G355"/>
    <mergeCell ref="H354:H355"/>
    <mergeCell ref="D348:D349"/>
    <mergeCell ref="E348:E349"/>
    <mergeCell ref="F348:F349"/>
    <mergeCell ref="G348:G349"/>
    <mergeCell ref="H348:H349"/>
    <mergeCell ref="D350:D351"/>
    <mergeCell ref="E350:E351"/>
    <mergeCell ref="F350:F351"/>
    <mergeCell ref="G350:G351"/>
    <mergeCell ref="H350:H351"/>
    <mergeCell ref="D344:D345"/>
    <mergeCell ref="E344:E345"/>
    <mergeCell ref="F344:F345"/>
    <mergeCell ref="G344:G345"/>
    <mergeCell ref="H344:H345"/>
    <mergeCell ref="D346:D347"/>
    <mergeCell ref="E346:E347"/>
    <mergeCell ref="F346:F347"/>
    <mergeCell ref="G346:G347"/>
    <mergeCell ref="H346:H347"/>
    <mergeCell ref="D340:D341"/>
    <mergeCell ref="E340:E341"/>
    <mergeCell ref="F340:F341"/>
    <mergeCell ref="G340:G341"/>
    <mergeCell ref="H340:H341"/>
    <mergeCell ref="D342:D343"/>
    <mergeCell ref="E342:E343"/>
    <mergeCell ref="F342:F343"/>
    <mergeCell ref="G342:G343"/>
    <mergeCell ref="H342:H343"/>
    <mergeCell ref="D336:D337"/>
    <mergeCell ref="E336:E337"/>
    <mergeCell ref="F336:F337"/>
    <mergeCell ref="G336:G337"/>
    <mergeCell ref="H336:H337"/>
    <mergeCell ref="D338:D339"/>
    <mergeCell ref="E338:E339"/>
    <mergeCell ref="F338:F339"/>
    <mergeCell ref="G338:G339"/>
    <mergeCell ref="H338:H339"/>
    <mergeCell ref="D330:D331"/>
    <mergeCell ref="E330:E331"/>
    <mergeCell ref="F330:F331"/>
    <mergeCell ref="G330:G331"/>
    <mergeCell ref="H330:H331"/>
    <mergeCell ref="D332:D333"/>
    <mergeCell ref="E332:E333"/>
    <mergeCell ref="F332:F333"/>
    <mergeCell ref="G332:G333"/>
    <mergeCell ref="H332:H333"/>
    <mergeCell ref="D326:D327"/>
    <mergeCell ref="E326:E327"/>
    <mergeCell ref="F326:F327"/>
    <mergeCell ref="G326:G327"/>
    <mergeCell ref="H326:H327"/>
    <mergeCell ref="D328:D329"/>
    <mergeCell ref="E328:E329"/>
    <mergeCell ref="F328:F329"/>
    <mergeCell ref="G328:G329"/>
    <mergeCell ref="H328:H329"/>
    <mergeCell ref="D322:D323"/>
    <mergeCell ref="E322:E323"/>
    <mergeCell ref="F322:F323"/>
    <mergeCell ref="G322:G323"/>
    <mergeCell ref="H322:H323"/>
    <mergeCell ref="D324:D325"/>
    <mergeCell ref="E324:E325"/>
    <mergeCell ref="F324:F325"/>
    <mergeCell ref="G324:G325"/>
    <mergeCell ref="H324:H325"/>
    <mergeCell ref="D318:D319"/>
    <mergeCell ref="E318:E319"/>
    <mergeCell ref="F318:F319"/>
    <mergeCell ref="G318:G319"/>
    <mergeCell ref="H318:H319"/>
    <mergeCell ref="D320:D321"/>
    <mergeCell ref="E320:E321"/>
    <mergeCell ref="F320:F321"/>
    <mergeCell ref="G320:G321"/>
    <mergeCell ref="H320:H321"/>
    <mergeCell ref="D314:D315"/>
    <mergeCell ref="E314:E315"/>
    <mergeCell ref="F314:F315"/>
    <mergeCell ref="G314:G315"/>
    <mergeCell ref="H314:H315"/>
    <mergeCell ref="D316:D317"/>
    <mergeCell ref="E316:E317"/>
    <mergeCell ref="F316:F317"/>
    <mergeCell ref="G316:G317"/>
    <mergeCell ref="H316:H317"/>
    <mergeCell ref="D310:D311"/>
    <mergeCell ref="E310:E311"/>
    <mergeCell ref="F310:F311"/>
    <mergeCell ref="G310:G311"/>
    <mergeCell ref="H310:H311"/>
    <mergeCell ref="D312:D313"/>
    <mergeCell ref="E312:E313"/>
    <mergeCell ref="F312:F313"/>
    <mergeCell ref="G312:G313"/>
    <mergeCell ref="H312:H313"/>
    <mergeCell ref="D306:D307"/>
    <mergeCell ref="E306:E307"/>
    <mergeCell ref="F306:F307"/>
    <mergeCell ref="G306:G307"/>
    <mergeCell ref="H306:H307"/>
    <mergeCell ref="D308:D309"/>
    <mergeCell ref="E308:E309"/>
    <mergeCell ref="F308:F309"/>
    <mergeCell ref="G308:G309"/>
    <mergeCell ref="H308:H309"/>
    <mergeCell ref="D302:D303"/>
    <mergeCell ref="E302:E303"/>
    <mergeCell ref="F302:F303"/>
    <mergeCell ref="G302:G303"/>
    <mergeCell ref="H302:H303"/>
    <mergeCell ref="D304:D305"/>
    <mergeCell ref="E304:E305"/>
    <mergeCell ref="F304:F305"/>
    <mergeCell ref="G304:G305"/>
    <mergeCell ref="H304:H305"/>
    <mergeCell ref="D298:D299"/>
    <mergeCell ref="E298:E299"/>
    <mergeCell ref="F298:F299"/>
    <mergeCell ref="G298:G299"/>
    <mergeCell ref="H298:H299"/>
    <mergeCell ref="D300:D301"/>
    <mergeCell ref="E300:E301"/>
    <mergeCell ref="F300:F301"/>
    <mergeCell ref="G300:G301"/>
    <mergeCell ref="H300:H301"/>
    <mergeCell ref="D294:D295"/>
    <mergeCell ref="E294:E295"/>
    <mergeCell ref="F294:F295"/>
    <mergeCell ref="G294:G295"/>
    <mergeCell ref="H294:H295"/>
    <mergeCell ref="D296:D297"/>
    <mergeCell ref="E296:E297"/>
    <mergeCell ref="F296:F297"/>
    <mergeCell ref="G296:G297"/>
    <mergeCell ref="H296:H297"/>
    <mergeCell ref="D290:D291"/>
    <mergeCell ref="E290:E291"/>
    <mergeCell ref="F290:F291"/>
    <mergeCell ref="G290:G291"/>
    <mergeCell ref="H290:H291"/>
    <mergeCell ref="D292:D293"/>
    <mergeCell ref="E292:E293"/>
    <mergeCell ref="F292:F293"/>
    <mergeCell ref="G292:G293"/>
    <mergeCell ref="H292:H293"/>
    <mergeCell ref="D286:D287"/>
    <mergeCell ref="E286:E287"/>
    <mergeCell ref="F286:F287"/>
    <mergeCell ref="G286:G287"/>
    <mergeCell ref="H286:H287"/>
    <mergeCell ref="D288:D289"/>
    <mergeCell ref="E288:E289"/>
    <mergeCell ref="F288:F289"/>
    <mergeCell ref="G288:G289"/>
    <mergeCell ref="H288:H289"/>
    <mergeCell ref="D282:D283"/>
    <mergeCell ref="E282:E283"/>
    <mergeCell ref="F282:F283"/>
    <mergeCell ref="G282:G283"/>
    <mergeCell ref="H282:H283"/>
    <mergeCell ref="D284:D285"/>
    <mergeCell ref="E284:E285"/>
    <mergeCell ref="F284:F285"/>
    <mergeCell ref="G284:G285"/>
    <mergeCell ref="H284:H285"/>
    <mergeCell ref="D278:D279"/>
    <mergeCell ref="E278:E279"/>
    <mergeCell ref="F278:F279"/>
    <mergeCell ref="G278:G279"/>
    <mergeCell ref="H278:H279"/>
    <mergeCell ref="D280:D281"/>
    <mergeCell ref="E280:E281"/>
    <mergeCell ref="F280:F281"/>
    <mergeCell ref="G280:G281"/>
    <mergeCell ref="H280:H281"/>
    <mergeCell ref="D274:D275"/>
    <mergeCell ref="E274:E275"/>
    <mergeCell ref="F274:F275"/>
    <mergeCell ref="G274:G275"/>
    <mergeCell ref="H274:H275"/>
    <mergeCell ref="D276:D277"/>
    <mergeCell ref="E276:E277"/>
    <mergeCell ref="F276:F277"/>
    <mergeCell ref="G276:G277"/>
    <mergeCell ref="H276:H277"/>
    <mergeCell ref="D270:D271"/>
    <mergeCell ref="E270:E271"/>
    <mergeCell ref="F270:F271"/>
    <mergeCell ref="G270:G271"/>
    <mergeCell ref="H270:H271"/>
    <mergeCell ref="D272:D273"/>
    <mergeCell ref="E272:E273"/>
    <mergeCell ref="F272:F273"/>
    <mergeCell ref="G272:G273"/>
    <mergeCell ref="H272:H273"/>
    <mergeCell ref="D265:D266"/>
    <mergeCell ref="E265:E266"/>
    <mergeCell ref="F265:F266"/>
    <mergeCell ref="G265:G266"/>
    <mergeCell ref="H265:H266"/>
    <mergeCell ref="D267:D268"/>
    <mergeCell ref="E267:E268"/>
    <mergeCell ref="F267:F268"/>
    <mergeCell ref="G267:G268"/>
    <mergeCell ref="H267:H268"/>
    <mergeCell ref="D261:D262"/>
    <mergeCell ref="E261:E262"/>
    <mergeCell ref="F261:F262"/>
    <mergeCell ref="G261:G262"/>
    <mergeCell ref="H261:H262"/>
    <mergeCell ref="D263:D264"/>
    <mergeCell ref="E263:E264"/>
    <mergeCell ref="F263:F264"/>
    <mergeCell ref="G263:G264"/>
    <mergeCell ref="H263:H264"/>
    <mergeCell ref="D257:D258"/>
    <mergeCell ref="E257:E258"/>
    <mergeCell ref="F257:F258"/>
    <mergeCell ref="G257:G258"/>
    <mergeCell ref="H257:H258"/>
    <mergeCell ref="D259:D260"/>
    <mergeCell ref="E259:E260"/>
    <mergeCell ref="F259:F260"/>
    <mergeCell ref="G259:G260"/>
    <mergeCell ref="H259:H260"/>
    <mergeCell ref="D253:D254"/>
    <mergeCell ref="E253:E254"/>
    <mergeCell ref="F253:F254"/>
    <mergeCell ref="G253:G254"/>
    <mergeCell ref="H253:H254"/>
    <mergeCell ref="D255:D256"/>
    <mergeCell ref="E255:E256"/>
    <mergeCell ref="F255:F256"/>
    <mergeCell ref="G255:G256"/>
    <mergeCell ref="H255:H256"/>
    <mergeCell ref="D249:D250"/>
    <mergeCell ref="E249:E250"/>
    <mergeCell ref="F249:F250"/>
    <mergeCell ref="G249:G250"/>
    <mergeCell ref="H249:H250"/>
    <mergeCell ref="D251:D252"/>
    <mergeCell ref="E251:E252"/>
    <mergeCell ref="F251:F252"/>
    <mergeCell ref="G251:G252"/>
    <mergeCell ref="H251:H252"/>
    <mergeCell ref="D245:D246"/>
    <mergeCell ref="E245:E246"/>
    <mergeCell ref="F245:F246"/>
    <mergeCell ref="G245:G246"/>
    <mergeCell ref="H245:H246"/>
    <mergeCell ref="D247:D248"/>
    <mergeCell ref="E247:E248"/>
    <mergeCell ref="F247:F248"/>
    <mergeCell ref="G247:G248"/>
    <mergeCell ref="H247:H248"/>
    <mergeCell ref="D241:D242"/>
    <mergeCell ref="E241:E242"/>
    <mergeCell ref="F241:F242"/>
    <mergeCell ref="G241:G242"/>
    <mergeCell ref="H241:H242"/>
    <mergeCell ref="D243:D244"/>
    <mergeCell ref="E243:E244"/>
    <mergeCell ref="F243:F244"/>
    <mergeCell ref="G243:G244"/>
    <mergeCell ref="H243:H244"/>
    <mergeCell ref="D237:D238"/>
    <mergeCell ref="E237:E238"/>
    <mergeCell ref="F237:F238"/>
    <mergeCell ref="G237:G238"/>
    <mergeCell ref="H237:H238"/>
    <mergeCell ref="D239:D240"/>
    <mergeCell ref="E239:E240"/>
    <mergeCell ref="F239:F240"/>
    <mergeCell ref="G239:G240"/>
    <mergeCell ref="H239:H240"/>
    <mergeCell ref="D231:D232"/>
    <mergeCell ref="E231:E232"/>
    <mergeCell ref="F231:F232"/>
    <mergeCell ref="G231:G232"/>
    <mergeCell ref="H231:H232"/>
    <mergeCell ref="D233:D234"/>
    <mergeCell ref="E233:E234"/>
    <mergeCell ref="F233:F234"/>
    <mergeCell ref="G233:G234"/>
    <mergeCell ref="H233:H234"/>
    <mergeCell ref="D227:D228"/>
    <mergeCell ref="E227:E228"/>
    <mergeCell ref="F227:F228"/>
    <mergeCell ref="G227:G228"/>
    <mergeCell ref="H227:H228"/>
    <mergeCell ref="D229:D230"/>
    <mergeCell ref="E229:E230"/>
    <mergeCell ref="F229:F230"/>
    <mergeCell ref="G229:G230"/>
    <mergeCell ref="H229:H230"/>
    <mergeCell ref="D223:D224"/>
    <mergeCell ref="E223:E224"/>
    <mergeCell ref="F223:F224"/>
    <mergeCell ref="G223:G224"/>
    <mergeCell ref="H223:H224"/>
    <mergeCell ref="D225:D226"/>
    <mergeCell ref="E225:E226"/>
    <mergeCell ref="F225:F226"/>
    <mergeCell ref="G225:G226"/>
    <mergeCell ref="H225:H226"/>
    <mergeCell ref="D219:D220"/>
    <mergeCell ref="E219:E220"/>
    <mergeCell ref="F219:F220"/>
    <mergeCell ref="G219:G220"/>
    <mergeCell ref="H219:H220"/>
    <mergeCell ref="D221:D222"/>
    <mergeCell ref="E221:E222"/>
    <mergeCell ref="F221:F222"/>
    <mergeCell ref="G221:G222"/>
    <mergeCell ref="H221:H222"/>
    <mergeCell ref="D215:D216"/>
    <mergeCell ref="E215:E216"/>
    <mergeCell ref="F215:F216"/>
    <mergeCell ref="G215:G216"/>
    <mergeCell ref="H215:H216"/>
    <mergeCell ref="D217:D218"/>
    <mergeCell ref="E217:E218"/>
    <mergeCell ref="F217:F218"/>
    <mergeCell ref="G217:G218"/>
    <mergeCell ref="H217:H218"/>
    <mergeCell ref="D211:D212"/>
    <mergeCell ref="E211:E212"/>
    <mergeCell ref="F211:F212"/>
    <mergeCell ref="G211:G212"/>
    <mergeCell ref="H211:H212"/>
    <mergeCell ref="D213:D214"/>
    <mergeCell ref="E213:E214"/>
    <mergeCell ref="F213:F214"/>
    <mergeCell ref="G213:G214"/>
    <mergeCell ref="H213:H214"/>
    <mergeCell ref="D207:D208"/>
    <mergeCell ref="E207:E208"/>
    <mergeCell ref="F207:F208"/>
    <mergeCell ref="G207:G208"/>
    <mergeCell ref="H207:H208"/>
    <mergeCell ref="D209:D210"/>
    <mergeCell ref="E209:E210"/>
    <mergeCell ref="F209:F210"/>
    <mergeCell ref="G209:G210"/>
    <mergeCell ref="H209:H210"/>
    <mergeCell ref="D203:D204"/>
    <mergeCell ref="E203:E204"/>
    <mergeCell ref="F203:F204"/>
    <mergeCell ref="G203:G204"/>
    <mergeCell ref="H203:H204"/>
    <mergeCell ref="D205:D206"/>
    <mergeCell ref="E205:E206"/>
    <mergeCell ref="F205:F206"/>
    <mergeCell ref="G205:G206"/>
    <mergeCell ref="H205:H206"/>
    <mergeCell ref="D197:D198"/>
    <mergeCell ref="E197:E198"/>
    <mergeCell ref="F197:F198"/>
    <mergeCell ref="G197:G198"/>
    <mergeCell ref="H197:H198"/>
    <mergeCell ref="D199:D200"/>
    <mergeCell ref="E199:E200"/>
    <mergeCell ref="F199:F200"/>
    <mergeCell ref="G199:G200"/>
    <mergeCell ref="H199:H200"/>
    <mergeCell ref="D193:D194"/>
    <mergeCell ref="E193:E194"/>
    <mergeCell ref="F193:F194"/>
    <mergeCell ref="G193:G194"/>
    <mergeCell ref="H193:H194"/>
    <mergeCell ref="D195:D196"/>
    <mergeCell ref="E195:E196"/>
    <mergeCell ref="F195:F196"/>
    <mergeCell ref="G195:G196"/>
    <mergeCell ref="H195:H196"/>
    <mergeCell ref="D189:D190"/>
    <mergeCell ref="E189:E190"/>
    <mergeCell ref="F189:F190"/>
    <mergeCell ref="G189:G190"/>
    <mergeCell ref="H189:H190"/>
    <mergeCell ref="D191:D192"/>
    <mergeCell ref="E191:E192"/>
    <mergeCell ref="F191:F192"/>
    <mergeCell ref="G191:G192"/>
    <mergeCell ref="H191:H192"/>
    <mergeCell ref="D185:D186"/>
    <mergeCell ref="E185:E186"/>
    <mergeCell ref="F185:F186"/>
    <mergeCell ref="G185:G186"/>
    <mergeCell ref="H185:H186"/>
    <mergeCell ref="D187:D188"/>
    <mergeCell ref="E187:E188"/>
    <mergeCell ref="F187:F188"/>
    <mergeCell ref="G187:G188"/>
    <mergeCell ref="H187:H188"/>
    <mergeCell ref="D181:D182"/>
    <mergeCell ref="E181:E182"/>
    <mergeCell ref="F181:F182"/>
    <mergeCell ref="G181:G182"/>
    <mergeCell ref="H181:H182"/>
    <mergeCell ref="D183:D184"/>
    <mergeCell ref="E183:E184"/>
    <mergeCell ref="F183:F184"/>
    <mergeCell ref="G183:G184"/>
    <mergeCell ref="H183:H184"/>
    <mergeCell ref="D177:D178"/>
    <mergeCell ref="E177:E178"/>
    <mergeCell ref="F177:F178"/>
    <mergeCell ref="G177:G178"/>
    <mergeCell ref="H177:H178"/>
    <mergeCell ref="D179:D180"/>
    <mergeCell ref="E179:E180"/>
    <mergeCell ref="F179:F180"/>
    <mergeCell ref="G179:G180"/>
    <mergeCell ref="H179:H180"/>
    <mergeCell ref="D173:D174"/>
    <mergeCell ref="E173:E174"/>
    <mergeCell ref="F173:F174"/>
    <mergeCell ref="G173:G174"/>
    <mergeCell ref="H173:H174"/>
    <mergeCell ref="D175:D176"/>
    <mergeCell ref="E175:E176"/>
    <mergeCell ref="F175:F176"/>
    <mergeCell ref="G175:G176"/>
    <mergeCell ref="H175:H176"/>
    <mergeCell ref="D169:D170"/>
    <mergeCell ref="E169:E170"/>
    <mergeCell ref="F169:F170"/>
    <mergeCell ref="G169:G170"/>
    <mergeCell ref="H169:H170"/>
    <mergeCell ref="D171:D172"/>
    <mergeCell ref="E171:E172"/>
    <mergeCell ref="F171:F172"/>
    <mergeCell ref="G171:G172"/>
    <mergeCell ref="H171:H172"/>
    <mergeCell ref="D163:D164"/>
    <mergeCell ref="E163:E164"/>
    <mergeCell ref="F163:F164"/>
    <mergeCell ref="G163:G164"/>
    <mergeCell ref="H163:H164"/>
    <mergeCell ref="D165:D166"/>
    <mergeCell ref="E165:E166"/>
    <mergeCell ref="F165:F166"/>
    <mergeCell ref="G165:G166"/>
    <mergeCell ref="H165:H166"/>
    <mergeCell ref="D159:D160"/>
    <mergeCell ref="E159:E160"/>
    <mergeCell ref="F159:F160"/>
    <mergeCell ref="G159:G160"/>
    <mergeCell ref="H159:H160"/>
    <mergeCell ref="D161:D162"/>
    <mergeCell ref="E161:E162"/>
    <mergeCell ref="F161:F162"/>
    <mergeCell ref="G161:G162"/>
    <mergeCell ref="H161:H162"/>
    <mergeCell ref="D155:D156"/>
    <mergeCell ref="E155:E156"/>
    <mergeCell ref="F155:F156"/>
    <mergeCell ref="G155:G156"/>
    <mergeCell ref="H155:H156"/>
    <mergeCell ref="D157:D158"/>
    <mergeCell ref="E157:E158"/>
    <mergeCell ref="F157:F158"/>
    <mergeCell ref="G157:G158"/>
    <mergeCell ref="H157:H158"/>
    <mergeCell ref="D151:D152"/>
    <mergeCell ref="E151:E152"/>
    <mergeCell ref="F151:F152"/>
    <mergeCell ref="G151:G152"/>
    <mergeCell ref="H151:H152"/>
    <mergeCell ref="D153:D154"/>
    <mergeCell ref="E153:E154"/>
    <mergeCell ref="F153:F154"/>
    <mergeCell ref="G153:G154"/>
    <mergeCell ref="H153:H154"/>
    <mergeCell ref="D147:D148"/>
    <mergeCell ref="E147:E148"/>
    <mergeCell ref="F147:F148"/>
    <mergeCell ref="G147:G148"/>
    <mergeCell ref="H147:H148"/>
    <mergeCell ref="D149:D150"/>
    <mergeCell ref="E149:E150"/>
    <mergeCell ref="F149:F150"/>
    <mergeCell ref="G149:G150"/>
    <mergeCell ref="H149:H150"/>
    <mergeCell ref="D143:D144"/>
    <mergeCell ref="E143:E144"/>
    <mergeCell ref="F143:F144"/>
    <mergeCell ref="G143:G144"/>
    <mergeCell ref="H143:H144"/>
    <mergeCell ref="D145:D146"/>
    <mergeCell ref="E145:E146"/>
    <mergeCell ref="F145:F146"/>
    <mergeCell ref="G145:G146"/>
    <mergeCell ref="H145:H146"/>
    <mergeCell ref="D139:D140"/>
    <mergeCell ref="E139:E140"/>
    <mergeCell ref="F139:F140"/>
    <mergeCell ref="G139:G140"/>
    <mergeCell ref="H139:H140"/>
    <mergeCell ref="D141:D142"/>
    <mergeCell ref="E141:E142"/>
    <mergeCell ref="F141:F142"/>
    <mergeCell ref="G141:G142"/>
    <mergeCell ref="H141:H142"/>
    <mergeCell ref="D135:D136"/>
    <mergeCell ref="E135:E136"/>
    <mergeCell ref="F135:F136"/>
    <mergeCell ref="G135:G136"/>
    <mergeCell ref="H135:H136"/>
    <mergeCell ref="D137:D138"/>
    <mergeCell ref="E137:E138"/>
    <mergeCell ref="F137:F138"/>
    <mergeCell ref="G137:G138"/>
    <mergeCell ref="H137:H138"/>
    <mergeCell ref="D131:D132"/>
    <mergeCell ref="E131:E132"/>
    <mergeCell ref="F131:F132"/>
    <mergeCell ref="G131:G132"/>
    <mergeCell ref="H131:H132"/>
    <mergeCell ref="D133:D134"/>
    <mergeCell ref="E133:E134"/>
    <mergeCell ref="F133:F134"/>
    <mergeCell ref="G133:G134"/>
    <mergeCell ref="H133:H134"/>
    <mergeCell ref="D127:D128"/>
    <mergeCell ref="E127:E128"/>
    <mergeCell ref="F127:F128"/>
    <mergeCell ref="G127:G128"/>
    <mergeCell ref="H127:H128"/>
    <mergeCell ref="D129:D130"/>
    <mergeCell ref="E129:E130"/>
    <mergeCell ref="F129:F130"/>
    <mergeCell ref="G129:G130"/>
    <mergeCell ref="H129:H130"/>
    <mergeCell ref="D123:D124"/>
    <mergeCell ref="E123:E124"/>
    <mergeCell ref="F123:F124"/>
    <mergeCell ref="G123:G124"/>
    <mergeCell ref="H123:H124"/>
    <mergeCell ref="D125:D126"/>
    <mergeCell ref="E125:E126"/>
    <mergeCell ref="F125:F126"/>
    <mergeCell ref="G125:G126"/>
    <mergeCell ref="H125:H126"/>
    <mergeCell ref="D119:D120"/>
    <mergeCell ref="E119:E120"/>
    <mergeCell ref="F119:F120"/>
    <mergeCell ref="G119:G120"/>
    <mergeCell ref="H119:H120"/>
    <mergeCell ref="D121:D122"/>
    <mergeCell ref="E121:E122"/>
    <mergeCell ref="F121:F122"/>
    <mergeCell ref="G121:G122"/>
    <mergeCell ref="H121:H122"/>
    <mergeCell ref="D115:D116"/>
    <mergeCell ref="E115:E116"/>
    <mergeCell ref="F115:F116"/>
    <mergeCell ref="G115:G116"/>
    <mergeCell ref="H115:H116"/>
    <mergeCell ref="D117:D118"/>
    <mergeCell ref="E117:E118"/>
    <mergeCell ref="F117:F118"/>
    <mergeCell ref="G117:G118"/>
    <mergeCell ref="H117:H118"/>
    <mergeCell ref="D111:D112"/>
    <mergeCell ref="E111:E112"/>
    <mergeCell ref="F111:F112"/>
    <mergeCell ref="G111:G112"/>
    <mergeCell ref="H111:H112"/>
    <mergeCell ref="D113:D114"/>
    <mergeCell ref="E113:E114"/>
    <mergeCell ref="F113:F114"/>
    <mergeCell ref="G113:G114"/>
    <mergeCell ref="H113:H114"/>
    <mergeCell ref="D107:D108"/>
    <mergeCell ref="E107:E108"/>
    <mergeCell ref="F107:F108"/>
    <mergeCell ref="G107:G108"/>
    <mergeCell ref="H107:H108"/>
    <mergeCell ref="D109:D110"/>
    <mergeCell ref="E109:E110"/>
    <mergeCell ref="F109:F110"/>
    <mergeCell ref="G109:G110"/>
    <mergeCell ref="H109:H110"/>
    <mergeCell ref="D102:D103"/>
    <mergeCell ref="E102:E103"/>
    <mergeCell ref="F102:F103"/>
    <mergeCell ref="G102:G103"/>
    <mergeCell ref="H102:H103"/>
    <mergeCell ref="D105:D106"/>
    <mergeCell ref="E105:E106"/>
    <mergeCell ref="F105:F106"/>
    <mergeCell ref="G105:G106"/>
    <mergeCell ref="H105:H106"/>
    <mergeCell ref="D98:D99"/>
    <mergeCell ref="E98:E99"/>
    <mergeCell ref="F98:F99"/>
    <mergeCell ref="G98:G99"/>
    <mergeCell ref="H98:H99"/>
    <mergeCell ref="D100:D101"/>
    <mergeCell ref="E100:E101"/>
    <mergeCell ref="F100:F101"/>
    <mergeCell ref="G100:G101"/>
    <mergeCell ref="H100:H101"/>
    <mergeCell ref="D94:D95"/>
    <mergeCell ref="E94:E95"/>
    <mergeCell ref="F94:F95"/>
    <mergeCell ref="G94:G95"/>
    <mergeCell ref="H94:H95"/>
    <mergeCell ref="D96:D97"/>
    <mergeCell ref="E96:E97"/>
    <mergeCell ref="F96:F97"/>
    <mergeCell ref="G96:G97"/>
    <mergeCell ref="H96:H97"/>
    <mergeCell ref="D90:D91"/>
    <mergeCell ref="E90:E91"/>
    <mergeCell ref="F90:F91"/>
    <mergeCell ref="G90:G91"/>
    <mergeCell ref="H90:H91"/>
    <mergeCell ref="D92:D93"/>
    <mergeCell ref="E92:E93"/>
    <mergeCell ref="F92:F93"/>
    <mergeCell ref="G92:G93"/>
    <mergeCell ref="H92:H93"/>
    <mergeCell ref="D86:D87"/>
    <mergeCell ref="E86:E87"/>
    <mergeCell ref="F86:F87"/>
    <mergeCell ref="G86:G87"/>
    <mergeCell ref="H86:H87"/>
    <mergeCell ref="D88:D89"/>
    <mergeCell ref="E88:E89"/>
    <mergeCell ref="F88:F89"/>
    <mergeCell ref="G88:G89"/>
    <mergeCell ref="H88:H89"/>
    <mergeCell ref="D82:D83"/>
    <mergeCell ref="E82:E83"/>
    <mergeCell ref="F82:F83"/>
    <mergeCell ref="G82:G83"/>
    <mergeCell ref="H82:H83"/>
    <mergeCell ref="D84:D85"/>
    <mergeCell ref="E84:E85"/>
    <mergeCell ref="F84:F85"/>
    <mergeCell ref="G84:G85"/>
    <mergeCell ref="H84:H85"/>
    <mergeCell ref="D78:D79"/>
    <mergeCell ref="E78:E79"/>
    <mergeCell ref="F78:F79"/>
    <mergeCell ref="G78:G79"/>
    <mergeCell ref="H78:H79"/>
    <mergeCell ref="D80:D81"/>
    <mergeCell ref="E80:E81"/>
    <mergeCell ref="F80:F81"/>
    <mergeCell ref="G80:G81"/>
    <mergeCell ref="H80:H81"/>
    <mergeCell ref="D74:D75"/>
    <mergeCell ref="E74:E75"/>
    <mergeCell ref="F74:F75"/>
    <mergeCell ref="G74:G75"/>
    <mergeCell ref="H74:H75"/>
    <mergeCell ref="D76:D77"/>
    <mergeCell ref="E76:E77"/>
    <mergeCell ref="F76:F77"/>
    <mergeCell ref="G76:G77"/>
    <mergeCell ref="H76:H77"/>
    <mergeCell ref="D69:D70"/>
    <mergeCell ref="E69:E70"/>
    <mergeCell ref="F69:F70"/>
    <mergeCell ref="G69:G70"/>
    <mergeCell ref="H69:H70"/>
    <mergeCell ref="D72:D73"/>
    <mergeCell ref="E72:E73"/>
    <mergeCell ref="F72:F73"/>
    <mergeCell ref="G72:G73"/>
    <mergeCell ref="H72:H73"/>
    <mergeCell ref="D65:D66"/>
    <mergeCell ref="E65:E66"/>
    <mergeCell ref="F65:F66"/>
    <mergeCell ref="G65:G66"/>
    <mergeCell ref="H65:H66"/>
    <mergeCell ref="D67:D68"/>
    <mergeCell ref="E67:E68"/>
    <mergeCell ref="F67:F68"/>
    <mergeCell ref="G67:G68"/>
    <mergeCell ref="H67:H68"/>
    <mergeCell ref="D61:D62"/>
    <mergeCell ref="E61:E62"/>
    <mergeCell ref="F61:F62"/>
    <mergeCell ref="G61:G62"/>
    <mergeCell ref="H61:H62"/>
    <mergeCell ref="D63:D64"/>
    <mergeCell ref="E63:E64"/>
    <mergeCell ref="F63:F64"/>
    <mergeCell ref="G63:G64"/>
    <mergeCell ref="H63:H64"/>
    <mergeCell ref="D57:D58"/>
    <mergeCell ref="E57:E58"/>
    <mergeCell ref="F57:F58"/>
    <mergeCell ref="G57:G58"/>
    <mergeCell ref="H57:H58"/>
    <mergeCell ref="D59:D60"/>
    <mergeCell ref="E59:E60"/>
    <mergeCell ref="F59:F60"/>
    <mergeCell ref="G59:G60"/>
    <mergeCell ref="H59:H60"/>
    <mergeCell ref="D53:D54"/>
    <mergeCell ref="E53:E54"/>
    <mergeCell ref="F53:F54"/>
    <mergeCell ref="G53:G54"/>
    <mergeCell ref="H53:H54"/>
    <mergeCell ref="D55:D56"/>
    <mergeCell ref="E55:E56"/>
    <mergeCell ref="F55:F56"/>
    <mergeCell ref="G55:G56"/>
    <mergeCell ref="H55:H56"/>
    <mergeCell ref="D49:D50"/>
    <mergeCell ref="E49:E50"/>
    <mergeCell ref="F49:F50"/>
    <mergeCell ref="G49:G50"/>
    <mergeCell ref="H49:H50"/>
    <mergeCell ref="D51:D52"/>
    <mergeCell ref="E51:E52"/>
    <mergeCell ref="F51:F52"/>
    <mergeCell ref="G51:G52"/>
    <mergeCell ref="H51:H52"/>
    <mergeCell ref="D45:D46"/>
    <mergeCell ref="E45:E46"/>
    <mergeCell ref="F45:F46"/>
    <mergeCell ref="G45:G46"/>
    <mergeCell ref="H45:H46"/>
    <mergeCell ref="D47:D48"/>
    <mergeCell ref="E47:E48"/>
    <mergeCell ref="F47:F48"/>
    <mergeCell ref="G47:G48"/>
    <mergeCell ref="H47:H48"/>
    <mergeCell ref="D41:D42"/>
    <mergeCell ref="E41:E42"/>
    <mergeCell ref="F41:F42"/>
    <mergeCell ref="G41:G42"/>
    <mergeCell ref="H41:H42"/>
    <mergeCell ref="D43:D44"/>
    <mergeCell ref="E43:E44"/>
    <mergeCell ref="F43:F44"/>
    <mergeCell ref="G43:G44"/>
    <mergeCell ref="H43:H44"/>
    <mergeCell ref="D35:D36"/>
    <mergeCell ref="E35:E36"/>
    <mergeCell ref="F35:F36"/>
    <mergeCell ref="G35:G36"/>
    <mergeCell ref="H35:H36"/>
    <mergeCell ref="D39:D40"/>
    <mergeCell ref="E39:E40"/>
    <mergeCell ref="F39:F40"/>
    <mergeCell ref="G39:G40"/>
    <mergeCell ref="H39:H40"/>
    <mergeCell ref="D31:D32"/>
    <mergeCell ref="E31:E32"/>
    <mergeCell ref="F31:F32"/>
    <mergeCell ref="G31:G32"/>
    <mergeCell ref="H31:H32"/>
    <mergeCell ref="D33:D34"/>
    <mergeCell ref="E33:E34"/>
    <mergeCell ref="F33:F34"/>
    <mergeCell ref="G33:G34"/>
    <mergeCell ref="H33:H34"/>
    <mergeCell ref="D27:D28"/>
    <mergeCell ref="E27:E28"/>
    <mergeCell ref="F27:F28"/>
    <mergeCell ref="G27:G28"/>
    <mergeCell ref="H27:H28"/>
    <mergeCell ref="D29:D30"/>
    <mergeCell ref="E29:E30"/>
    <mergeCell ref="F29:F30"/>
    <mergeCell ref="G29:G30"/>
    <mergeCell ref="H29:H30"/>
    <mergeCell ref="D23:D24"/>
    <mergeCell ref="E23:E24"/>
    <mergeCell ref="F23:F24"/>
    <mergeCell ref="G23:G24"/>
    <mergeCell ref="H23:H24"/>
    <mergeCell ref="D25:D26"/>
    <mergeCell ref="E25:E26"/>
    <mergeCell ref="F25:F26"/>
    <mergeCell ref="G25:G26"/>
    <mergeCell ref="H25:H26"/>
    <mergeCell ref="D19:D20"/>
    <mergeCell ref="E19:E20"/>
    <mergeCell ref="F19:F20"/>
    <mergeCell ref="G19:G20"/>
    <mergeCell ref="H19:H20"/>
    <mergeCell ref="D21:D22"/>
    <mergeCell ref="E21:E22"/>
    <mergeCell ref="F21:F22"/>
    <mergeCell ref="G21:G22"/>
    <mergeCell ref="H21:H22"/>
    <mergeCell ref="B9:G9"/>
    <mergeCell ref="D17:D18"/>
    <mergeCell ref="E17:E18"/>
    <mergeCell ref="F17:F18"/>
    <mergeCell ref="G17:G18"/>
    <mergeCell ref="H17:H18"/>
  </mergeCells>
  <dataValidations count="1">
    <dataValidation type="textLength" operator="lessThanOrEqual" allowBlank="1" showInputMessage="1" showErrorMessage="1" errorTitle="Ошибка" error="Допускается ввод не более 900 символов!" sqref="C677 C66213 C131749 C197285 C262821 C328357 C393893 C459429 C524965 C590501 C656037 C721573 C787109 C852645 C918181 C983717 C711 C66247 C131783 C197319 C262855 C328391 C393927 C459463 C524999 C590535 C656071 C721607 C787143 C852679 C918215 C983751 C679 C66215 C131751 C197287 C262823 C328359 C393895 C459431 C524967 C590503 C656039 C721575 C787111 C852647 C918183 C983719 C705 C66241 C131777 C197313 C262849 C328385 C393921 C459457 C524993 C590529 C656065 C721601 C787137 C852673 C918209 C983745 C709 C66245 C131781 C197317 C262853 C328389 C393925 C459461 C524997 C590533 C656069 C721605 C787141 C852677 C918213 C983749 C707 C66243 C131779 C197315 C262851 C328387 C393923 C459459 C524995 C590531 C656067 C721603 C787139 C852675 C918211 C983747 C703 C66239 C131775 C197311 C262847 C328383 C393919 C459455 C524991 C590527 C656063 C721599 C787135 C852671 C918207 C983743 C697 C66233 C131769 C197305 C262841 C328377 C393913 C459449 C524985 C590521 C656057 C721593 C787129 C852665 C918201 C983737 C701 C66237 C131773 C197309 C262845 C328381 C393917 C459453 C524989 C590525 C656061 C721597 C787133 C852669 C918205 C983741 C699 C66235 C131771 C197307 C262843 C328379 C393915 C459451 C524987 C590523 C656059 C721595 C787131 C852667 C918203 C983739 C695 C66231 C131767 C197303 C262839 C328375 C393911 C459447 C524983 C590519 C656055 C721591 C787127 C852663 C918199 C983735 C689 C66225 C131761 C197297 C262833 C328369 C393905 C459441 C524977 C590513 C656049 C721585 C787121 C852657 C918193 C983729 C693 C66229 C131765 C197301 C262837 C328373 C393909 C459445 C524981 C590517 C656053 C721589 C787125 C852661 C918197 C983733 C691 C66227 C131763 C197299 C262835 C328371 C393907 C459443 C524979 C590515 C656051 C721587 C787123 C852659 C918195 C983731 C687 C66223 C131759 C197295 C262831 C328367 C393903 C459439 C524975 C590511 C656047 C721583 C787119 C852655 C918191 C983727 C681 C66217 C131753 C197289 C262825 C328361 C393897 C459433 C524969 C590505 C656041 C721577 C787113 C852649 C918185 C983721 C685 C66221 C131757 C197293 C262829 C328365 C393901 C459437 C524973 C590509 C656045 C721581 C787117 C852653 C918189 C983725 C683 C66219 C131755 C197291 C262827 C328363 C393899 C459435 C524971 C590507 C656043 C721579 C787115 C852651 C918187 C983723 C757 C66293 C131829 C197365 C262901 C328437 C393973 C459509 C525045 C590581 C656117 C721653 C787189 C852725 C918261 C983797 C749 C66285 C131821 C197357 C262893 C328429 C393965 C459501 C525037 C590573 C656109 C721645 C787181 C852717 C918253 C983789 C753 C66289 C131825 C197361 C262897 C328433 C393969 C459505 C525041 C590577 C656113 C721649 C787185 C852721 C918257 C983793 C751 C66287 C131823 C197359 C262895 C328431 C393967 C459503 C525039 C590575 C656111 C721647 C787183 C852719 C918255 C983791 C721 C66257 C131793 C197329 C262865 C328401 C393937 C459473 C525009 C590545 C656081 C721617 C787153 C852689 C918225 C983761 C715 C66251 C131787 C197323 C262859 C328395 C393931 C459467 C525003 C590539 C656075 C721611 C787147 C852683 C918219 C983755 C719 C66255 C131791 C197327 C262863 C328399 C393935 C459471 C525007 C590543 C656079 C721615 C787151 C852687 C918223 C983759 C717 C66253 C131789 C197325 C262861 C328397 C393933 C459469 C525005 C590541 C656077 C721613 C787149 C852685 C918221 C983757 C713 C66249 C131785 C197321 C262857 C328393 C393929 C459465 C525001 C590537 C656073 C721609 C787145 C852681 C918217 C983753 C747 C66283 C131819 C197355 C262891 C328427 C393963 C459499 C525035 C590571 C656107 C721643 C787179 C852715 C918251 C983787 C739 C66275 C131811 C197347 C262883 C328419 C393955 C459491 C525027 C590563 C656099 C721635 C787171 C852707 C918243 C983779 C745 C66281 C131817 C197353 C262889 C328425 C393961 C459497 C525033 C590569 C656105 C721641 C787177 C852713 C918249 C983785 C741 C66277 C131813 C197349 C262885 C328421 C393957 C459493 C525029 C590565 C656101 C721637 C787173 C852709 C918245 C983781 C737 C66273 C131809 C197345 C262881 C328417 C393953 C459489 C525025 C590561 C656097 C721633 C787169 C852705 C918241 C983777 C731 C66267 C131803 C197339 C262875 C328411 C393947 C459483 C525019 C590555 C656091 C721627 C787163 C852699 C918235 C983771 C735 C66271 C131807 C197343 C262879 C328415 C393951 C459487 C525023 C590559 C656095 C721631 C787167 C852703 C918239 C983775 C733 C66269 C131805 C197341 C262877 C328413 C393949 C459485 C525021 C590557 C656093 C721629 C787165 C852701 C918237 C983773 C729 C66265 C131801 C197337 C262873 C328409 C393945 C459481 C525017 C590553 C656089 C721625 C787161 C852697 C918233 C983769 C723 C66259 C131795 C197331 C262867 C328403 C393939 C459475 C525011 C590547 C656083 C721619 C787155 C852691 C918227 C983763 C727 C66263 C131799 C197335 C262871 C328407 C393943 C459479 C525015 C590551 C656087 C721623 C787159 C852695 C918231 C983767 C725 C66261 C131797 C197333 C262869 C328405 C393941 C459477 C525013 C590549 C656085 C721621 C787157 C852693 C918229 C983765 C755 C66291 C131827 C197363 C262899 C328435 C393971 C459507 C525043 C590579 C656115 C721651 C787187 C852723 C918259 C983795 C759 C66295 C131831 C197367 C262903 C328439 C393975 C459511 C525047 C590583 C656119 C721655 C787191 C852727 C918263 C983799 C407 C65943 C131479 C197015 C262551 C328087 C393623 C459159 C524695 C590231 C655767 C721303 C786839 C852375 C917911 C983447 C282 C65818 C131354 C196890 C262426 C327962 C393498 C459034 C524570 C590106 C655642 C721178 C786714 C852250 C917786 C983322 C322 C65858 C131394 C196930 C262466 C328002 C393538 C459074 C524610 C590146 C655682 C721218 C786754 C852290 C917826 C983362 C320 C65856 C131392 C196928 C262464 C328000 C393536 C459072 C524608 C590144 C655680 C721216 C786752 C852288 C917824 C983360 C318 C65854 C131390 C196926 C262462 C327998 C393534 C459070 C524606 C590142 C655678 C721214 C786750 C852286 C917822 C983358 C316 C65852 C131388 C196924 C262460 C327996 C393532 C459068 C524604 C590140 C655676 C721212 C786748 C852284 C917820 C983356 C314 C65850 C131386 C196922 C262458 C327994 C393530 C459066 C524602 C590138 C655674 C721210 C786746 C852282 C917818 C983354 C312 C65848 C131384 C196920 C262456 C327992 C393528 C459064 C524600 C590136 C655672 C721208 C786744 C852280 C917816 C983352 C310 C65846 C131382 C196918 C262454 C327990 C393526 C459062 C524598 C590134 C655670 C721206 C786742 C852278 C917814 C983350 C308 C65844 C131380 C196916 C262452 C327988 C393524 C459060 C524596 C590132 C655668 C721204 C786740 C852276 C917812 C983348 C306 C65842 C131378 C196914 C262450 C327986 C393522 C459058 C524594 C590130 C655666 C721202 C786738 C852274 C917810 C983346 C304 C65840 C131376 C196912 C262448 C327984 C393520 C459056 C524592 C590128 C655664 C721200 C786736 C852272 C917808 C983344 C302 C65838 C131374 C196910 C262446 C327982 C393518 C459054 C524590 C590126 C655662 C721198 C786734 C852270 C917806 C983342 C300 C65836 C131372 C196908 C262444 C327980 C393516 C459052 C524588 C590124 C655660 C721196 C786732 C852268 C917804 C983340 C298 C65834 C131370 C196906 C262442 C327978 C393514 C459050 C524586 C590122 C655658 C721194 C786730 C852266 C917802 C983338 C296 C65832 C131368 C196904 C262440 C327976 C393512 C459048 C524584 C590120 C655656 C721192 C786728 C852264 C917800 C983336 C294 C65830 C131366 C196902 C262438 C327974 C393510 C459046 C524582 C590118 C655654 C721190 C786726 C852262 C917798 C983334 C292 C65828 C131364 C196900 C262436 C327972 C393508 C459044 C524580 C590116 C655652 C721188 C786724 C852260 C917796 C983332 C290 C65826 C131362 C196898 C262434 C327970 C393506 C459042 C524578 C590114 C655650 C721186 C786722 C852258 C917794 C983330 C288 C65824 C131360 C196896 C262432 C327968 C393504 C459040 C524576 C590112 C655648 C721184 C786720 C852256 C917792 C983328 C286 C65822 C131358 C196894 C262430 C327966 C393502 C459038 C524574 C590110 C655646 C721182 C786718 C852254 C917790 C983326 C284 C65820 C131356 C196892 C262428 C327964 C393500 C459036 C524572 C590108 C655644 C721180 C786716 C852252 C917788 C983324 C405 C65941 C131477 C197013 C262549 C328085 C393621 C459157 C524693 C590229 C655765 C721301 C786837 C852373 C917909 C983445 C397 C65933 C131469 C197005 C262541 C328077 C393613 C459149 C524685 C590221 C655757 C721293 C786829 C852365 C917901 C983437 C403 C65939 C131475 C197011 C262547 C328083 C393619 C459155 C524691 C590227 C655763 C721299 C786835 C852371 C917907 C983443 C389 C65925 C131461 C196997 C262533 C328069 C393605 C459141 C524677 C590213 C655749 C721285 C786821 C852357 C917893 C983429 C324 C65860 C131396 C196932 C262468 C328004 C393540 C459076 C524612 C590148 C655684 C721220 C786756 C852292 C917828 C983364 C326 C65862 C131398 C196934 C262470 C328006 C393542 C459078 C524614 C590150 C655686 C721222 C786758 C852294 C917830 C983366 C328 C65864 C131400 C196936 C262472 C328008 C393544 C459080 C524616 C590152 C655688 C721224 C786760 C852296 C917832 C983368 C330 C65866 C131402 C196938 C262474 C328010 C393546 C459082 C524618 C590154 C655690 C721226 C786762 C852298 C917834 C983370 C332 C65868 C131404 C196940 C262476 C328012 C393548 C459084 C524620 C590156 C655692 C721228 C786764 C852300 C917836 C983372 C336 C65872 C131408 C196944 C262480 C328016 C393552 C459088 C524624 C590160 C655696 C721232 C786768 C852304 C917840 C983376 C338 C65874 C131410 C196946 C262482 C328018 C393554 C459090 C524626 C590162 C655698 C721234 C786770 C852306 C917842 C983378 C340 C65876 C131412 C196948 C262484 C328020 C393556 C459092 C524628 C590164 C655700 C721236 C786772 C852308 C917844 C983380 C342 C65878 C131414 C196950 C262486 C328022 C393558 C459094 C524630 C590166 C655702 C721238 C786774 C852310 C917846 C983382 C344 C65880 C131416 C196952 C262488 C328024 C393560 C459096 C524632 C590168 C655704 C721240 C786776 C852312 C917848 C983384 C348 C65884 C131420 C196956 C262492 C328028 C393564 C459100 C524636 C590172 C655708 C721244 C786780 C852316 C917852 C983388 C350 C65886 C131422 C196958 C262494 C328030 C393566 C459102 C524638 C590174 C655710 C721246 C786782 C852318 C917854 C983390 C352 C65888 C131424 C196960 C262496 C328032 C393568 C459104 C524640 C590176 C655712 C721248 C786784 C852320 C917856 C983392 C354 C65890 C131426 C196962 C262498 C328034 C393570 C459106 C524642 C590178 C655714 C721250 C786786 C852322 C917858 C983394 C356 C65892 C131428 C196964 C262500 C328036 C393572 C459108 C524644 C590180 C655716 C721252 C786788 C852324 C917860 C983396 C358 C65894 C131430 C196966 C262502 C328038 C393574 C459110 C524646 C590182 C655718 C721254 C786790 C852326 C917862 C983398 C360 C65896 C131432 C196968 C262504 C328040 C393576 C459112 C524648 C590184 C655720 C721256 C786792 C852328 C917864 C983400 C362 C65898 C131434 C196970 C262506 C328042 C393578 C459114 C524650 C590186 C655722 C721258 C786794 C852330 C917866 C983402 C364 C65900 C131436 C196972 C262508 C328044 C393580 C459116 C524652 C590188 C655724 C721260 C786796 C852332 C917868 C983404 C366 C65902 C131438 C196974 C262510 C328046 C393582 C459118 C524654 C590190 C655726 C721262 C786798 C852334 C917870 C983406 C369 C65905 C131441 C196977 C262513 C328049 C393585 C459121 C524657 C590193 C655729 C721265 C786801 C852337 C917873 C983409 C371 C65907 C131443 C196979 C262515 C328051 C393587 C459123 C524659 C590195 C655731 C721267 C786803 C852339 C917875 C983411 C373 C65909 C131445 C196981 C262517 C328053 C393589 C459125 C524661 C590197 C655733 C721269 C786805 C852341 C917877 C983413 C375 C65911 C131447 C196983 C262519 C328055 C393591 C459127 C524663 C590199 C655735 C721271 C786807 C852343 C917879 C983415 C377 C65913 C131449 C196985 C262521 C328057 C393593 C459129 C524665 C590201 C655737 C721273 C786809 C852345 C917881 C983417 C379 C65915 C131451 C196987 C262523 C328059 C393595 C459131 C524667 C590203 C655739 C721275 C786811 C852347 C917883 C983419 C381 C65917 C131453 C196989 C262525 C328061 C393597 C459133 C524669 C590205 C655741 C721277 C786813 C852349 C917885 C983421 C383 C65919 C131455 C196991 C262527 C328063 C393599 C459135 C524671 C590207 C655743 C721279 C786815 C852351 C917887 C983423 C385 C65921 C131457 C196993 C262529 C328065 C393601 C459137 C524673 C590209 C655745 C721281 C786817 C852353 C917889 C983425 C387 C65923 C131459 C196995 C262531 C328067 C393603 C459139 C524675 C590211 C655747 C721283 C786819 C852355 C917891 C983427 C393 C65929 C131465 C197001 C262537 C328073 C393609 C459145 C524681 C590217 C655753 C721289 C786825 C852361 C917897 C983433 C391 C65927 C131463 C196999 C262535 C328071 C393607 C459143 C524679 C590215 C655751 C721287 C786823 C852359 C917895 C983431 C346 C65882 C131418 C196954 C262490 C328026 C393562 C459098 C524634 C590170 C655706 C721242 C786778 C852314 C917850 C983386 C395 C65931 C131467 C197003 C262539 C328075 C393611 C459147 C524683 C590219 C655755 C721291 C786827 C852363 C917899 C983435 C401 C65937 C131473 C197009 C262545 C328081 C393617 C459153 C524689 C590225 C655761 C721297 C786833 C852369 C917905 C983441 C399 C65935 C131471 C197007 C262543 C328079 C393615 C459151 C524687 C590223 C655759 C721295 C786831 C852367 C917903 C983439 C411 C65947 C131483 C197019 C262555 C328091 C393627 C459163 C524699 C590235 C655771 C721307 C786843 C852379 C917915 C983451 C409 C65945 C131481 C197017 C262553 C328089 C393625 C459161 C524697 C590233 C655769 C721305 C786841 C852377 C917913 C983449 C415 C65951 C131487 C197023 C262559 C328095 C393631 C459167 C524703 C590239 C655775 C721311 C786847 C852383 C917919 C983455 C413 C65949 C131485 C197021 C262557 C328093 C393629 C459165 C524701 C590237 C655773 C721309 C786845 C852381 C917917 C983453 C419 C65955 C131491 C197027 C262563 C328099 C393635 C459171 C524707 C590243 C655779 C721315 C786851 C852387 C917923 C983459 C417 C65953 C131489 C197025 C262561 C328097 C393633 C459169 C524705 C590241 C655777 C721313 C786849 C852385 C917921 C983457 C423 C65959 C131495 C197031 C262567 C328103 C393639 C459175 C524711 C590247 C655783 C721319 C786855 C852391 C917927 C983463 C421 C65957 C131493 C197029 C262565 C328101 C393637 C459173 C524709 C590245 C655781 C721317 C786853 C852389 C917925 C983461 C197 C65733 C131269 C196805 C262341 C327877 C393413 C458949 C524485 C590021 C655557 C721093 C786629 C852165 C917701 C983237 C205 C65741 C131277 C196813 C262349 C327885 C393421 C458957 C524493 C590029 C655565 C721101 C786637 C852173 C917709 C983245 C203 C65739 C131275 C196811 C262347 C327883 C393419 C458955 C524491 C590027 C655563 C721099 C786635 C852171 C917707 C983243 C209 C65745 C131281 C196817 C262353 C327889 C393425 C458961 C524497 C590033 C655569 C721105 C786641 C852177 C917713 C983249 C207 C65743 C131279 C196815 C262351 C327887 C393423 C458959 C524495 C590031 C655567 C721103 C786639 C852175 C917711 C983247 C213 C65749 C131285 C196821 C262357 C327893 C393429 C458965 C524501 C590037 C655573 C721109 C786645 C852181 C917717 C983253 C211 C65747 C131283 C196819 C262355 C327891 C393427 C458963 C524499 C590035 C655571 C721107 C786643 C852179 C917715 C983251 C217 C65753 C131289 C196825 C262361 C327897 C393433 C458969 C524505 C590041 C655577 C721113 C786649 C852185 C917721 C983257 C215 C65751 C131287 C196823 C262359 C327895 C393431 C458967 C524503 C590039 C655575 C721111 C786647 C852183 C917719 C983255 C221 C65757 C131293 C196829 C262365 C327901 C393437 C458973 C524509 C590045 C655581 C721117 C786653 C852189 C917725 C983261 C219 C65755 C131291 C196827 C262363 C327899 C393435 C458971 C524507 C590043 C655579 C721115 C786651 C852187 C917723 C983259 C125 C65661 C131197 C196733 C262269 C327805 C393341 C458877 C524413 C589949 C655485 C721021 C786557 C852093 C917629 C983165 C247 C65783 C131319 C196855 C262391 C327927 C393463 C458999 C524535 C590071 C655607 C721143 C786679 C852215 C917751 C983287 C61 C65597 C131133 C196669 C262205 C327741 C393277 C458813 C524349 C589885 C655421 C720957 C786493 C852029 C917565 C983101 C63 C65599 C131135 C196671 C262207 C327743 C393279 C458815 C524351 C589887 C655423 C720959 C786495 C852031 C917567 C983103 C65 C65601 C131137 C196673 C262209 C327745 C393281 C458817 C524353 C589889 C655425 C720961 C786497 C852033 C917569 C983105 C67 C65603 C131139 C196675 C262211 C327747 C393283 C458819 C524355 C589891 C655427 C720963 C786499 C852035 C917571 C983107 C69 C65605 C131141 C196677 C262213 C327749 C393285 C458821 C524357 C589893 C655429 C720965 C786501 C852037 C917573 C983109 C72 C65608 C131144 C196680 C262216 C327752 C393288 C458824 C524360 C589896 C655432 C720968 C786504 C852040 C917576 C983112 C74 C65610 C131146 C196682 C262218 C327754 C393290 C458826 C524362 C589898 C655434 C720970 C786506 C852042 C917578 C983114 C76 C65612 C131148 C196684 C262220 C327756 C393292 C458828 C524364 C589900 C655436 C720972 C786508 C852044 C917580 C983116 C78 C65614 C131150 C196686 C262222 C327758 C393294 C458830 C524366 C589902 C655438 C720974 C786510 C852046 C917582 C983118 C80 C65616 C131152 C196688 C262224 C327760 C393296 C458832 C524368 C589904 C655440 C720976 C786512 C852048 C917584 C983120 C82 C65618 C131154 C196690 C262226 C327762 C393298 C458834 C524370 C589906 C655442 C720978 C786514 C852050 C917586 C983122 C84 C65620 C131156 C196692 C262228 C327764 C393300 C458836 C524372 C589908 C655444 C720980 C786516 C852052 C917588 C983124 C86 C65622 C131158 C196694 C262230 C327766 C393302 C458838 C524374 C589910 C655446 C720982 C786518 C852054 C917590 C983126 C88 C65624 C131160 C196696 C262232 C327768 C393304 C458840 C524376 C589912 C655448 C720984 C786520 C852056 C917592 C983128 C90 C65626 C131162 C196698 C262234 C327770 C393306 C458842 C524378 C589914 C655450 C720986 C786522 C852058 C917594 C983130 C92 C65628 C131164 C196700 C262236 C327772 C393308 C458844 C524380 C589916 C655452 C720988 C786524 C852060 C917596 C983132 C94 C65630 C131166 C196702 C262238 C327774 C393310 C458846 C524382 C589918 C655454 C720990 C786526 C852062 C917598 C983134 C96 C65632 C131168 C196704 C262240 C327776 C393312 C458848 C524384 C589920 C655456 C720992 C786528 C852064 C917600 C983136 C98 C65634 C131170 C196706 C262242 C327778 C393314 C458850 C524386 C589922 C655458 C720994 C786530 C852066 C917602 C983138 C100 C65636 C131172 C196708 C262244 C327780 C393316 C458852 C524388 C589924 C655460 C720996 C786532 C852068 C917604 C983140 C102 C65638 C131174 C196710 C262246 C327782 C393318 C458854 C524390 C589926 C655462 C720998 C786534 C852070 C917606 C983142 C105 C65641 C131177 C196713 C262249 C327785 C393321 C458857 C524393 C589929 C655465 C721001 C786537 C852073 C917609 C983145 C107 C65643 C131179 C196715 C262251 C327787 C393323 C458859 C524395 C589931 C655467 C721003 C786539 C852075 C917611 C983147 C109 C65645 C131181 C196717 C262253 C327789 C393325 C458861 C524397 C589933 C655469 C721005 C786541 C852077 C917613 C983149 C111 C65647 C131183 C196719 C262255 C327791 C393327 C458863 C524399 C589935 C655471 C721007 C786543 C852079 C917615 C983151 C113 C65649 C131185 C196721 C262257 C327793 C393329 C458865 C524401 C589937 C655473 C721009 C786545 C852081 C917617 C983153 C115 C65651 C131187 C196723 C262259 C327795 C393331 C458867 C524403 C589939 C655475 C721011 C786547 C852083 C917619 C983155 C117 C65653 C131189 C196725 C262261 C327797 C393333 C458869 C524405 C589941 C655477 C721013 C786549 C852085 C917621 C983157 C119 C65655 C131191 C196727 C262263 C327799 C393335 C458871 C524407 C589943 C655479 C721015 C786551 C852087 C917623 C983159 C121 C65657 C131193 C196729 C262265 C327801 C393337 C458873 C524409 C589945 C655481 C721017 C786553 C852089 C917625 C983161 C123 C65659 C131195 C196731 C262267 C327803 C393339 C458875 C524411 C589947 C655483 C721019 C786555 C852091 C917627 C983163 C129 C65665 C131201 C196737 C262273 C327809 C393345 C458881 C524417 C589953 C655489 C721025 C786561 C852097 C917633 C983169 C127 C65663 C131199 C196735 C262271 C327807 C393343 C458879 C524415 C589951 C655487 C721023 C786559 C852095 C917631 C983167 C133 C65669 C131205 C196741 C262277 C327813 C393349 C458885 C524421 C589957 C655493 C721029 C786565 C852101 C917637 C983173 C131 C65667 C131203 C196739 C262275 C327811 C393347 C458883 C524419 C589955 C655491 C721027 C786563 C852099 C917635 C983171 C143 C65679 C131215 C196751 C262287 C327823 C393359 C458895 C524431 C589967 C655503 C721039 C786575 C852111 C917647 C983183 C135 C65671 C131207 C196743 C262279 C327815 C393351 C458887 C524423 C589959 C655495 C721031 C786567 C852103 C917639 C983175 C147 C65683 C131219 C196755 C262291 C327827 C393363 C458899 C524435 C589971 C655507 C721043 C786579 C852115 C917651 C983187 C145 C65681 C131217 C196753 C262289 C327825 C393361 C458897 C524433 C589969 C655505 C721041 C786577 C852113 C917649 C983185 C151 C65687 C131223 C196759 C262295 C327831 C393367 C458903 C524439 C589975 C655511 C721047 C786583 C852119 C917655 C983191 C149 C65685 C131221 C196757 C262293 C327829 C393365 C458901 C524437 C589973 C655509 C721045 C786581 C852117 C917653 C983189 C155 C65691 C131227 C196763 C262299 C327835 C393371 C458907 C524443 C589979 C655515 C721051 C786587 C852123 C917659 C983195 C153 C65689 C131225 C196761 C262297 C327833 C393369 C458905 C524441 C589977 C655513 C721049 C786585 C852121 C917657 C983193 C159 C65695 C131231 C196767 C262303 C327839 C393375 C458911 C524447 C589983 C655519 C721055 C786591 C852127 C917663 C983199 C157 C65693 C131229 C196765 C262301 C327837 C393373 C458909 C524445 C589981 C655517 C721053 C786589 C852125 C917661 C983197 C17 C65553 C131089 C196625 C262161 C327697 C393233 C458769 C524305 C589841 C655377 C720913 C786449 C851985 C917521 C983057 C59 C65595 C131131 C196667 C262203 C327739 C393275 C458811 C524347 C589883 C655419 C720955 C786491 C852027 C917563 C983099 C57 C65593 C131129 C196665 C262201 C327737 C393273 C458809 C524345 C589881 C655417 C720953 C786489 C852025 C917561 C983097 C55 C65591 C131127 C196663 C262199 C327735 C393271 C458807 C524343 C589879 C655415 C720951 C786487 C852023 C917559 C983095 C53 C65589 C131125 C196661 C262197 C327733 C393269 C458805 C524341 C589877 C655413 C720949 C786485 C852021 C917557 C983093 C51 C65587 C131123 C196659 C262195 C327731 C393267 C458803 C524339 C589875 C655411 C720947 C786483 C852019 C917555 C983091 C49 C65585 C131121 C196657 C262193 C327729 C393265 C458801 C524337 C589873 C655409 C720945 C786481 C852017 C917553 C983089 C47 C65583 C131119 C196655 C262191 C327727 C393263 C458799 C524335 C589871 C655407 C720943 C786479 C852015 C917551 C983087 C45 C65581 C131117 C196653 C262189 C327725 C393261 C458797 C524333 C589869 C655405 C720941 C786477 C852013 C917549 C983085 C43 C65579 C131115 C196651 C262187 C327723 C393259 C458795 C524331 C589867 C655403 C720939 C786475 C852011 C917547 C983083 C41 C65577 C131113 C196649 C262185 C327721 C393257 C458793 C524329 C589865 C655401 C720937 C786473 C852009 C917545 C983081 C39 C65575 C131111 C196647 C262183 C327719 C393255 C458791 C524327 C589863 C655399 C720935 C786471 C852007 C917543 C983079 C35 C65571 C131107 C196643 C262179 C327715 C393251 C458787 C524323 C589859 C655395 C720931 C786467 C852003 C917539 C983075 C33 C65569 C131105 C196641 C262177 C327713 C393249 C458785 C524321 C589857 C655393 C720929 C786465 C852001 C917537 C983073 C31 C65567 C131103 C196639 C262175 C327711 C393247 C458783 C524319 C589855 C655391 C720927 C786463 C851999 C917535 C983071 C29 C65565 C131101 C196637 C262173 C327709 C393245 C458781 C524317 C589853 C655389 C720925 C786461 C851997 C917533 C983069 C27 C65563 C131099 C196635 C262171 C327707 C393243 C458779 C524315 C589851 C655387 C720923 C786459 C851995 C917531 C983067 C25 C65561 C131097 C196633 C262169 C327705 C393241 C458777 C524313 C589849 C655385 C720921 C786457 C851993 C917529 C983065 C23 C65559 C131095 C196631 C262167 C327703 C393239 C458775 C524311 C589847 C655383 C720919 C786455 C851991 C917527 C983063 C21 C65557 C131093 C196629 C262165 C327701 C393237 C458773 C524309 C589845 C655381 C720917 C786453 C851989 C917525 C983061 C19 C65555 C131091 C196627 C262163 C327699 C393235 C458771 C524307 C589843 C655379 C720915 C786451 C851987 C917523 C983059 C141 C65677 C131213 C196749 C262285 C327821 C393357 C458893 C524429 C589965 C655501 C721037 C786573 C852109 C917645 C983181 C137 C65673 C131209 C196745 C262281 C327817 C393353 C458889 C524425 C589961 C655497 C721033 C786569 C852105 C917641 C983177 C139 C65675 C131211 C196747 C262283 C327819 C393355 C458891 C524427 C589963 C655499 C721035 C786571 C852107 C917643 C983179 C265 C65801 C131337 C196873 C262409 C327945 C393481 C459017 C524553 C590089 C655625 C721161 C786697 C852233 C917769 C983305 C278 C65814 C131350 C196886 C262422 C327958 C393494 C459030 C524566 C590102 C655638 C721174 C786710 C852246 C917782 C983318 C261 C65797 C131333 C196869 C262405 C327941 C393477 C459013 C524549 C590085 C655621 C721157 C786693 C852229 C917765 C983301 C223 C65759 C131295 C196831 C262367 C327903 C393439 C458975 C524511 C590047 C655583 C721119 C786655 C852191 C917727 C983263 C225 C65761 C131297 C196833 C262369 C327905 C393441 C458977 C524513 C590049 C655585 C721121 C786657 C852193 C917729 C983265 C227 C65763 C131299 C196835 C262371 C327907 C393443 C458979 C524515 C590051 C655587 C721123 C786659 C852195 C917731 C983267 C229 C65765 C131301 C196837 C262373 C327909 C393445 C458981 C524517 C590053 C655589 C721125 C786661 C852197 C917733 C983269 C231 C65767 C131303 C196839 C262375 C327911 C393447 C458983 C524519 C590055 C655591 C721127 C786663 C852199 C917735 C983271 C233 C65769 C131305 C196841 C262377 C327913 C393449 C458985 C524521 C590057 C655593 C721129 C786665 C852201 C917737 C983273 C237 C65773 C131309 C196845 C262381 C327917 C393453 C458989 C524525 C590061 C655597 C721133 C786669 C852205 C917741 C983277 C239 C65775 C131311 C196847 C262383 C327919 C393455 C458991 C524527 C590063 C655599 C721135 C786671 C852207 C917743 C983279 C183 C65719 C131255 C196791 C262327 C327863 C393399 C458935 C524471 C590007 C655543 C721079 C786615 C852151 C917687 C983223 C243 C65779 C131315 C196851 C262387 C327923 C393459 C458995 C524531 C590067 C655603 C721139 C786675 C852211 C917747 C983283 C241 C65777 C131313 C196849 C262385 C327921 C393457 C458993 C524529 C590065 C655601 C721137 C786673 C852209 C917745 C983281 C251 C65787 C131323 C196859 C262395 C327931 C393467 C459003 C524539 C590075 C655611 C721147 C786683 C852219 C917755 C983291 C249 C65785 C131321 C196857 C262393 C327929 C393465 C459001 C524537 C590073 C655609 C721145 C786681 C852217 C917753 C983289 C245 C65781 C131317 C196853 C262389 C327925 C393461 C458997 C524533 C590069 C655605 C721141 C786677 C852213 C917749 C983285 C253 C65789 C131325 C196861 C262397 C327933 C393469 C459005 C524541 C590077 C655613 C721149 C786685 C852221 C917757 C983293 C257 C65793 C131329 C196865 C262401 C327937 C393473 C459009 C524545 C590081 C655617 C721153 C786689 C852225 C917761 C983297 C255 C65791 C131327 C196863 C262399 C327935 C393471 C459007 C524543 C590079 C655615 C721151 C786687 C852223 C917759 C983295 C280 C65816 C131352 C196888 C262424 C327960 C393496 C459032 C524568 C590104 C655640 C721176 C786712 C852248 C917784 C983320 C259 C65795 C131331 C196867 C262403 C327939 C393475 C459011 C524547 C590083 C655619 C721155 C786691 C852227 C917763 C983299 C267 C65803 C131339 C196875 C262411 C327947 C393483 C459019 C524555 C590091 C655627 C721163 C786699 C852235 C917771 C983307 C263 C65799 C131335 C196871 C262407 C327943 C393479 C459015 C524551 C590087 C655623 C721159 C786695 C852231 C917767 C983303 C272 C65808 C131344 C196880 C262416 C327952 C393488 C459024 C524560 C590096 C655632 C721168 C786704 C852240 C917776 C983312 C270 C65806 C131342 C196878 C262414 C327950 C393486 C459022 C524558 C590094 C655630 C721166 C786702 C852238 C917774 C983310 C276 C65812 C131348 C196884 C262420 C327956 C393492 C459028 C524564 C590100 C655636 C721172 C786708 C852244 C917780 C983316 C274 C65810 C131346 C196882 C262418 C327954 C393490 C459026 C524562 C590098 C655634 C721170 C786706 C852242 C917778 C983314 C191 C65727 C131263 C196799 C262335 C327871 C393407 C458943 C524479 C590015 C655551 C721087 C786623 C852159 C917695 C983231 C161 C65697 C131233 C196769 C262305 C327841 C393377 C458913 C524449 C589985 C655521 C721057 C786593 C852129 C917665 C983201 C163 C65699 C131235 C196771 C262307 C327843 C393379 C458915 C524451 C589987 C655523 C721059 C786595 C852131 C917667 C983203 C165 C65701 C131237 C196773 C262309 C327845 C393381 C458917 C524453 C589989 C655525 C721061 C786597 C852133 C917669 C983205 C169 C65705 C131241 C196777 C262313 C327849 C393385 C458921 C524457 C589993 C655529 C721065 C786601 C852137 C917673 C983209 C171 C65707 C131243 C196779 C262315 C327851 C393387 C458923 C524459 C589995 C655531 C721067 C786603 C852139 C917675 C983211 C173 C65709 C131245 C196781 C262317 C327853 C393389 C458925 C524461 C589997 C655533 C721069 C786605 C852141 C917677 C983213 C175 C65711 C131247 C196783 C262319 C327855 C393391 C458927 C524463 C589999 C655535 C721071 C786607 C852143 C917679 C983215 C177 C65713 C131249 C196785 C262321 C327857 C393393 C458929 C524465 C590001 C655537 C721073 C786609 C852145 C917681 C983217 C181 C65717 C131253 C196789 C262325 C327861 C393397 C458933 C524469 C590005 C655541 C721077 C786613 C852149 C917685 C983221 C179 C65715 C131251 C196787 C262323 C327859 C393395 C458931 C524467 C590003 C655539 C721075 C786611 C852147 C917683 C983219 C185 C65721 C131257 C196793 C262329 C327865 C393401 C458937 C524473 C590009 C655545 C721081 C786617 C852153 C917689 C983225 C187 C65723 C131259 C196795 C262331 C327867 C393403 C458939 C524475 C590011 C655547 C721083 C786619 C852155 C917691 C983227 C189 C65725 C131261 C196797 C262333 C327869 C393405 C458941 C524477 C590013 C655549 C721085 C786621 C852157 C917693 C983229 C195 C65731 C131267 C196803 C262339 C327875 C393411 C458947 C524483 C590019 C655555 C721091 C786627 C852163 C917699 C983235 C193 C65729 C131265 C196801 C262337 C327873 C393409 C458945 C524481 C590017 C655553 C721089 C786625 C852161 C917697 C983233 C199 C65735 C131271 C196807 C262343 C327879 C393415 C458951 C524487 C590023 C655559 C721095 C786631 C852167 C917703 C983239 C551 C66087 C131623 C197159 C262695 C328231 C393767 C459303 C524839 C590375 C655911 C721447 C786983 C852519 C918055 C983591 C425 C65961 C131497 C197033 C262569 C328105 C393641 C459177 C524713 C590249 C655785 C721321 C786857 C852393 C917929 C983465 C468 C66004 C131540 C197076 C262612 C328148 C393684 C459220 C524756 C590292 C655828 C721364 C786900 C852436 C917972 C983508 C464 C66000 C131536 C197072 C262608 C328144 C393680 C459216 C524752 C590288 C655824 C721360 C786896 C852432 C917968 C983504 C462 C65998 C131534 C197070 C262606 C328142 C393678 C459214 C524750 C590286 C655822 C721358 C786894 C852430 C917966 C983502 C460 C65996 C131532 C197068 C262604 C328140 C393676 C459212 C524748 C590284 C655820 C721356 C786892 C852428 C917964 C983500 C458 C65994 C131530 C197066 C262602 C328138 C393674 C459210 C524746 C590282 C655818 C721354 C786890 C852426 C917962 C983498 C456 C65992 C131528 C197064 C262600 C328136 C393672 C459208 C524744 C590280 C655816 C721352 C786888 C852424 C917960 C983496 C452 C65988 C131524 C197060 C262596 C328132 C393668 C459204 C524740 C590276 C655812 C721348 C786884 C852420 C917956 C983492 C783 C66319 C131855 C197391 C262927 C328463 C393999 C459535 C525071 C590607 C656143 C721679 C787215 C852751 C918287 C983823 C450 C65986 C131522 C197058 C262594 C328130 C393666 C459202 C524738 C590274 C655810 C721346 C786882 C852418 C917954 C983490 C448 C65984 C131520 C197056 C262592 C328128 C393664 C459200 C524736 C590272 C655808 C721344 C786880 C852416 C917952 C983488 C446 C65982 C131518 C197054 C262590 C328126 C393662 C459198 C524734 C590270 C655806 C721342 C786878 C852414 C917950 C983486 C444 C65980 C131516 C197052 C262588 C328124 C393660 C459196 C524732 C590268 C655804 C721340 C786876 C852412 C917948 C983484 C442 C65978 C131514 C197050 C262586 C328122 C393658 C459194 C524730 C590266 C655802 C721338 C786874 C852410 C917946 C983482 C440 C65976 C131512 C197048 C262584 C328120 C393656 C459192 C524728 C590264 C655800 C721336 C786872 C852408 C917944 C983480 C436 C65972 C131508 C197044 C262580 C328116 C393652 C459188 C524724 C590260 C655796 C721332 C786868 C852404 C917940 C983476 C434 C65970 C131506 C197042 C262578 C328114 C393650 C459186 C524722 C590258 C655794 C721330 C786866 C852402 C917938 C983474 C431 C65967 C131503 C197039 C262575 C328111 C393647 C459183 C524719 C590255 C655791 C721327 C786863 C852399 C917935 C983471 C429 C65965 C131501 C197037 C262573 C328109 C393645 C459181 C524717 C590253 C655789 C721325 C786861 C852397 C917933 C983469 C427 C65963 C131499 C197035 C262571 C328107 C393643 C459179 C524715 C590251 C655787 C721323 C786859 C852395 C917931 C983467 C549 C66085 C131621 C197157 C262693 C328229 C393765 C459301 C524837 C590373 C655909 C721445 C786981 C852517 C918053 C983589 C539 C66075 C131611 C197147 C262683 C328219 C393755 C459291 C524827 C590363 C655899 C721435 C786971 C852507 C918043 C983579 C547 C66083 C131619 C197155 C262691 C328227 C393763 C459299 C524835 C590371 C655907 C721443 C786979 C852515 C918051 C983587 C531 C66067 C131603 C197139 C262675 C328211 C393747 C459283 C524819 C590355 C655891 C721427 C786963 C852499 C918035 C983571 C470 C66006 C131542 C197078 C262614 C328150 C393686 C459222 C524758 C590294 C655830 C721366 C786902 C852438 C917974 C983510 C472 C66008 C131544 C197080 C262616 C328152 C393688 C459224 C524760 C590296 C655832 C721368 C786904 C852440 C917976 C983512 C454 C65990 C131526 C197062 C262598 C328134 C393670 C459206 C524742 C590278 C655814 C721350 C786886 C852422 C917958 C983494 C474 C66010 C131546 C197082 C262618 C328154 C393690 C459226 C524762 C590298 C655834 C721370 C786906 C852442 C917978 C983514 C478 C66014 C131550 C197086 C262622 C328158 C393694 C459230 C524766 C590302 C655838 C721374 C786910 C852446 C917982 C983518 C476 C66012 C131548 C197084 C262620 C328156 C393692 C459228 C524764 C590300 C655836 C721372 C786908 C852444 C917980 C983516 C482 C66018 C131554 C197090 C262626 C328162 C393698 C459234 C524770 C590306 C655842 C721378 C786914 C852450 C917986 C983522 C484 C66020 C131556 C197092 C262628 C328164 C393700 C459236 C524772 C590308 C655844 C721380 C786916 C852452 C917988 C983524 C486 C66022 C131558 C197094 C262630 C328166 C393702 C459238 C524774 C590310 C655846 C721382 C786918 C852454 C917990 C983526 C815 C66351 C131887 C197423 C262959 C328495 C394031 C459567 C525103 C590639 C656175 C721711 C787247 C852783 C918319 C983855 C826 C66362 C131898 C197434 C262970 C328506 C394042 C459578 C525114 C590650 C656186 C721722 C787258 C852794 C918330 C983866 C492 C66028 C131564 C197100 C262636 C328172 C393708 C459244 C524780 C590316 C655852 C721388 C786924 C852460 C917996 C983532 C496 C66032 C131568 C197104 C262640 C328176 C393712 C459248 C524784 C590320 C655856 C721392 C786928 C852464 C918000 C983536 C498 C66034 C131570 C197106 C262642 C328178 C393714 C459250 C524786 C590322 C655858 C721394 C786930 C852466 C918002 C983538 C501 C66037 C131573 C197109 C262645 C328181 C393717 C459253 C524789 C590325 C655861 C721397 C786933 C852469 C918005 C983541 C494 C66030 C131566 C197102 C262638 C328174 C393710 C459246 C524782 C590318 C655854 C721390 C786926 C852462 C917998 C983534 C503 C66039 C131575 C197111 C262647 C328183 C393719 C459255 C524791 C590327 C655863 C721399 C786935 C852471 C918007 C983543 C507 C66043 C131579 C197115 C262651 C328187 C393723 C459259 C524795 C590331 C655867 C721403 C786939 C852475 C918011 C983547 C505 C66041 C131577 C197113 C262649 C328185 C393721 C459257 C524793 C590329 C655865 C721401 C786937 C852473 C918009 C983545 C509 C66045 C131581 C197117 C262653 C328189 C393725 C459261 C524797 C590333 C655869 C721405 C786941 C852477 C918013 C983549 C513 C66049 C131585 C197121 C262657 C328193 C393729 C459265 C524801 C590337 C655873 C721409 C786945 C852481 C918017 C983553 C515 C66051 C131587 C197123 C262659 C328195 C393731 C459267 C524803 C590339 C655875 C721411 C786947 C852483 C918019 C983555 C511 C66047 C131583 C197119 C262655 C328191 C393727 C459263 C524799 C590335 C655871 C721407 C786943 C852479 C918015 C983551 C517 C66053 C131589 C197125 C262661 C328197 C393733 C459269 C524805 C590341 C655877 C721413 C786949 C852485 C918021 C983557 C519 C66055 C131591 C197127 C262663 C328199 C393735 C459271 C524807 C590343 C655879 C721415 C786951 C852487 C918023 C983559 C523 C66059 C131595 C197131 C262667 C328203 C393739 C459275 C524811 C590347 C655883 C721419 C786955 C852491 C918027 C983563 C521 C66057 C131593 C197129 C262665 C328201 C393737 C459273 C524809 C590345 C655881 C721417 C786953 C852489 C918025 C983561 C527 C66063 C131599 C197135 C262671 C328207 C393743 C459279 C524815 C590351 C655887 C721423 C786959 C852495 C918031 C983567 C529 C66065 C131601 C197137 C262673 C328209 C393745 C459281 C524817 C590353 C655889 C721425 C786961 C852497 C918033 C983569 C525 C66061 C131597 C197133 C262669 C328205 C393741 C459277 C524813 C590349 C655885 C721421 C786957 C852493 C918029 C983565 C537 C66073 C131609 C197145 C262681 C328217 C393753 C459289 C524825 C590361 C655897 C721433 C786969 C852505 C918041 C983577 C533 C66069 C131605 C197141 C262677 C328213 C393749 C459285 C524821 C590357 C655893 C721429 C786965 C852501 C918037 C983573 C488 C66024 C131560 C197096 C262632 C328168 C393704 C459240 C524776 C590312 C655848 C721384 C786920 C852456 C917992 C983528 C535 C66071 C131607 C197143 C262679 C328215 C393751 C459287 C524823 C590359 C655895 C721431 C786967 C852503 C918039 C983575 C543 C66079 C131615 C197151 C262687 C328223 C393759 C459295 C524831 C590367 C655903 C721439 C786975 C852511 C918047 C983583 C541 C66077 C131613 C197149 C262685 C328221 C393757 C459293 C524829 C590365 C655901 C721437 C786973 C852509 C918045 C983581 C555 C66091 C131627 C197163 C262699 C328235 C393771 C459307 C524843 C590379 C655915 C721451 C786987 C852523 C918059 C983595 C545 C66081 C131617 C197153 C262689 C328225 C393761 C459297 C524833 C590369 C655905 C721441 C786977 C852513 C918049 C983585 C557 C66093 C131629 C197165 C262701 C328237 C393773 C459309 C524845 C590381 C655917 C721453 C786989 C852525 C918061 C983597 C553 C66089 C131625 C197161 C262697 C328233 C393769 C459305 C524841 C590377 C655913 C721449 C786985 C852521 C918057 C983593 C559 C66095 C131631 C197167 C262703 C328239 C393775 C459311 C524847 C590383 C655919 C721455 C786991 C852527 C918063 C983599 C561 C66097 C131633 C197169 C262705 C328241 C393777 C459313 C524849 C590385 C655921 C721457 C786993 C852529 C918065 C983601 C568 C66104 C131640 C197176 C262712 C328248 C393784 C459320 C524856 C590392 C655928 C721464 C787000 C852536 C918072 C983608 C909 C66445 C131981 C197517 C263053 C328589 C394125 C459661 C525197 C590733 C656269 C721805 C787341 C852877 C918413 C983949 C761 C66297 C131833 C197369 C262905 C328441 C393977 C459513 C525049 C590585 C656121 C721657 C787193 C852729 C918265 C983801 C795 C66331 C131867 C197403 C262939 C328475 C394011 C459547 C525083 C590619 C656155 C721691 C787227 C852763 C918299 C983835 C763 C66299 C131835 C197371 C262907 C328443 C393979 C459515 C525051 C590587 C656123 C721659 C787195 C852731 C918267 C983803 C789 C66325 C131861 C197397 C262933 C328469 C394005 C459541 C525077 C590613 C656149 C721685 C787221 C852757 C918293 C983829 C793 C66329 C131865 C197401 C262937 C328473 C394009 C459545 C525081 C590617 C656153 C721689 C787225 C852761 C918297 C983833 C791 C66327 C131863 C197399 C262935 C328471 C394007 C459543 C525079 C590615 C656151 C721687 C787223 C852759 C918295 C983831 C787 C66323 C131859 C197395 C262931 C328467 C394003 C459539 C525075 C590611 C656147 C721683 C787219 C852755 C918291 C983827 C781 C66317 C131853 C197389 C262925 C328461 C393997 C459533 C525069 C590605 C656141 C721677 C787213 C852749 C918285 C983821 C785 C66321 C131857 C197393 C262929 C328465 C394001 C459537 C525073 C590609 C656145 C721681 C787217 C852753 C918289 C983825 C438 C65974 C131510 C197046 C262582 C328118 C393654 C459190 C524726 C590262 C655798 C721334 C786870 C852406 C917942 C983478 C779 C66315 C131851 C197387 C262923 C328459 C393995 C459531 C525067 C590603 C656139 C721675 C787211 C852747 C918283 C983819 C773 C66309 C131845 C197381 C262917 C328453 C393989 C459525 C525061 C590597 C656133 C721669 C787205 C852741 C918277 C983813 C777 C66313 C131849 C197385 C262921 C328457 C393993 C459529 C525065 C590601 C656137 C721673 C787209 C852745 C918281 C983817 C775 C66311 C131847 C197383 C262919 C328455 C393991 C459527 C525063 C590599 C656135 C721671 C787207 C852743 C918279 C983815 C771 C66307 C131843 C197379 C262915 C328451 C393987 C459523 C525059 C590595 C656131 C721667 C787203 C852739 C918275 C983811 C765 C66301 C131837 C197373 C262909 C328445 C393981 C459517 C525053 C590589 C656125 C721661 C787197 C852733 C918269 C983805 C769 C66305 C131841 C197377 C262913 C328449 C393985 C459521 C525057 C590593 C656129 C721665 C787201 C852737 C918273 C983809 C767 C66303 C131839 C197375 C262911 C328447 C393983 C459519 C525055 C590591 C656127 C721663 C787199 C852735 C918271 C983807 C840 C66376 C131912 C197448 C262984 C328520 C394056 C459592 C525128 C590664 C656200 C721736 C787272 C852808 C918344 C983880 C832 C66368 C131904 C197440 C262976 C328512 C394048 C459584 C525120 C590656 C656192 C721728 C787264 C852800 C918336 C983872 C836 C66372 C131908 C197444 C262980 C328516 C394052 C459588 C525124 C590660 C656196 C721732 C787268 C852804 C918340 C983876 C834 C66370 C131906 C197442 C262978 C328514 C394050 C459586 C525122 C590658 C656194 C721730 C787266 C852802 C918338 C983874 C805 C66341 C131877 C197413 C262949 C328485 C394021 C459557 C525093 C590629 C656165 C721701 C787237 C852773 C918309 C983845 C799 C66335 C131871 C197407 C262943 C328479 C394015 C459551 C525087 C590623 C656159 C721695 C787231 C852767 C918303 C983839 C803 C66339 C131875 C197411 C262947 C328483 C394019 C459555 C525091 C590627 C656163 C721699 C787235 C852771 C918307 C983843 C801 C66337 C131873 C197409 C262945 C328481 C394017 C459553 C525089 C590625 C656161 C721697 C787233 C852769 C918305 C983841 C797 C66333 C131869 C197405 C262941 C328477 C394013 C459549 C525085 C590621 C656157 C721693 C787229 C852765 C918301 C983837 C830 C66366 C131902 C197438 C262974 C328510 C394046 C459582 C525118 C590654 C656190 C721726 C787262 C852798 C918334 C983870 C824 C66360 C131896 C197432 C262968 C328504 C394040 C459576 C525112 C590648 C656184 C721720 C787256 C852792 C918328 C983864 C828 C66364 C131900 C197436 C262972 C328508 C394044 C459580 C525116 C590652 C656188 C721724 C787260 C852796 C918332 C983868 C490 C66026 C131562 C197098 C262634 C328170 C393706 C459242 C524778 C590314 C655850 C721386 C786922 C852458 C917994 C983530 C822 C66358 C131894 C197430 C262966 C328502 C394038 C459574 C525110 C590646 C656182 C721718 C787254 C852790 C918326 C983862 C820 C66356 C131892 C197428 C262964 C328500 C394036 C459572 C525108 C590644 C656180 C721716 C787252 C852788 C918324 C983860 C480 C66016 C131552 C197088 C262624 C328160 C393696 C459232 C524768 C590304 C655840 C721376 C786912 C852448 C917984 C983520 C813 C66349 C131885 C197421 C262957 C328493 C394029 C459565 C525101 C590637 C656173 C721709 C787245 C852781 C918317 C983853 C807 C66343 C131879 C197415 C262951 C328487 C394023 C459559 C525095 C590631 C656167 C721703 C787239 C852775 C918311 C983847 C811 C66347 C131883 C197419 C262955 C328491 C394027 C459563 C525099 C590635 C656171 C721707 C787243 C852779 C918315 C983851 C809 C66345 C131881 C197417 C262953 C328489 C394025 C459561 C525097 C590633 C656169 C721705 C787241 C852777 C918313 C983849 C838 C66374 C131910 C197446 C262982 C328518 C394054 C459590 C525126 C590662 C656198 C721734 C787270 C852806 C918342 C983878 C842 C66378 C131914 C197450 C262986 C328522 C394058 C459594 C525130 C590666 C656202 C721738 C787274 C852810 C918346 C983882 C844 C66380 C131916 C197452 C262988 C328524 C394060 C459596 C525132 C590668 C656204 C721740 C787276 C852812 C918348 C983884 C879 C66415 C131951 C197487 C263023 C328559 C394095 C459631 C525167 C590703 C656239 C721775 C787311 C852847 C918383 C983919 C846 C66382 C131918 C197454 C262990 C328526 C394062 C459598 C525134 C590670 C656206 C721742 C787278 C852814 C918350 C983886 C873 C66409 C131945 C197481 C263017 C328553 C394089 C459625 C525161 C590697 C656233 C721769 C787305 C852841 C918377 C983913 C877 C66413 C131949 C197485 C263021 C328557 C394093 C459629 C525165 C590701 C656237 C721773 C787309 C852845 C918381 C983917 C875 C66411 C131947 C197483 C263019 C328555 C394091 C459627 C525163 C590699 C656235 C721771 C787307 C852843 C918379 C983915 C871 C66407 C131943 C197479 C263015 C328551 C394087 C459623 C525159 C590695 C656231 C721767 C787303 C852839 C918375 C983911 C865 C66401 C131937 C197473 C263009 C328545 C394081 C459617 C525153 C590689 C656225 C721761 C787297 C852833 C918369 C983905 C869 C66405 C131941 C197477 C263013 C328549 C394085 C459621 C525157 C590693 C656229 C721765 C787301 C852837 C918373 C983909 C867 C66403 C131939 C197475 C263011 C328547 C394083 C459619 C525155 C590691 C656227 C721763 C787299 C852835 C918371 C983907 C863 C66399 C131935 C197471 C263007 C328543 C394079 C459615 C525151 C590687 C656223 C721759 C787295 C852831 C918367 C983903 C857 C66393 C131929 C197465 C263001 C328537 C394073 C459609 C525145 C590681 C656217 C721753 C787289 C852825 C918361 C983897 C861 C66397 C131933 C197469 C263005 C328541 C394077 C459613 C525149 C590685 C656221 C721757 C787293 C852829 C918365 C983901 C859 C66395 C131931 C197467 C263003 C328539 C394075 C459611 C525147 C590683 C656219 C721755 C787291 C852827 C918363 C983899 C855 C66391 C131927 C197463 C262999 C328535 C394071 C459607 C525143 C590679 C656215 C721751 C787287 C852823 C918359 C983895 C848 C66384 C131920 C197456 C262992 C328528 C394064 C459600 C525136 C590672 C656208 C721744 C787280 C852816 C918352 C983888 C852 C66388 C131924 C197460 C262996 C328532 C394068 C459604 C525140 C590676 C656212 C721748 C787284 C852820 C918356 C983892 C850 C66386 C131922 C197458 C262994 C328530 C394066 C459602 C525138 C590674 C656210 C721746 C787282 C852818 C918354 C983890 C923 C66459 C131995 C197531 C263067 C328603 C394139 C459675 C525211 C590747 C656283 C721819 C787355 C852891 C918427 C983963 C915 C66451 C131987 C197523 C263059 C328595 C394131 C459667 C525203 C590739 C656275 C721811 C787347 C852883 C918419 C983955 C919 C66455 C131991 C197527 C263063 C328599 C394135 C459671 C525207 C590743 C656279 C721815 C787351 C852887 C918423 C983959 C917 C66453 C131989 C197525 C263061 C328597 C394133 C459669 C525205 C590741 C656277 C721813 C787349 C852885 C918421 C983957 C889 C66425 C131961 C197497 C263033 C328569 C394105 C459641 C525177 C590713 C656249 C721785 C787321 C852857 C918393 C983929 C883 C66419 C131955 C197491 C263027 C328563 C394099 C459635 C525171 C590707 C656243 C721779 C787315 C852851 C918387 C983923 C887 C66423 C131959 C197495 C263031 C328567 C394103 C459639 C525175 C590711 C656247 C721783 C787319 C852855 C918391 C983927 C885 C66421 C131957 C197493 C263029 C328565 C394101 C459637 C525173 C590709 C656245 C721781 C787317 C852853 C918389 C983925 C881 C66417 C131953 C197489 C263025 C328561 C394097 C459633 C525169 C590705 C656241 C721777 C787313 C852849 C918385 C983921 C913 C66449 C131985 C197521 C263057 C328593 C394129 C459665 C525201 C590737 C656273 C721809 C787345 C852881 C918417 C983953 C907 C66443 C131979 C197515 C263051 C328587 C394123 C459659 C525195 C590731 C656267 C721803 C787339 C852875 C918411 C983947 C911 C66447 C131983 C197519 C263055 C328591 C394127 C459663 C525199 C590735 C656271 C721807 C787343 C852879 C918415 C983951 C566 C66102 C131638 C197174 C262710 C328246 C393782 C459318 C524854 C590390 C655926 C721462 C786998 C852534 C918070 C983606 C905 C66441 C131977 C197513 C263049 C328585 C394121 C459657 C525193 C590729 C656265 C721801 C787337 C852873 C918409 C983945 C899 C66435 C131971 C197507 C263043 C328579 C394115 C459651 C525187 C590723 C656259 C721795 C787331 C852867 C918403 C983939 C903 C66439 C131975 C197511 C263047 C328583 C394119 C459655 C525191 C590727 C656263 C721799 C787335 C852871 C918407 C983943 C901 C66437 C131973 C197509 C263045 C328581 C394117 C459653 C525189 C590725 C656261 C721797 C787333 C852869 C918405 C983941 C897 C66433 C131969 C197505 C263041 C328577 C394113 C459649 C525185 C590721 C656257 C721793 C787329 C852865 C918401 C983937 C891 C66427 C131963 C197499 C263035 C328571 C394107 C459643 C525179 C590715 C656251 C721787 C787323 C852859 C918395 C983931 C895 C66431 C131967 C197503 C263039 C328575 C394111 C459647 C525183 C590719 C656255 C721791 C787327 C852863 C918399 C983935 C893 C66429 C131965 C197501 C263037 C328573 C394109 C459645 C525181 C590717 C656253 C721789 C787325 C852861 C918397 C983933 C990 C66526 C132062 C197598 C263134 C328670 C394206 C459742 C525278 C590814 C656350 C721886 C787422 C852958 C918494 C984030 C926 C66462 C131998 C197534 C263070 C328606 C394142 C459678 C525214 C590750 C656286 C721822 C787358 C852894 C918430 C983966 C928 C66464 C132000 C197536 C263072 C328608 C394144 C459680 C525216 C590752 C656288 C721824 C787360 C852896 C918432 C983968 C962 C66498 C132034 C197570 C263106 C328642 C394178 C459714 C525250 C590786 C656322 C721858 C787394 C852930 C918466 C984002 C586 C66122 C131658 C197194 C262730 C328266 C393802 C459338 C524874 C590410 C655946 C721482 C787018 C852554 C918090 C983626 C956 C66492 C132028 C197564 C263100 C328636 C394172 C459708 C525244 C590780 C656316 C721852 C787388 C852924 C918460 C983996 C960 C66496 C132032 C197568 C263104 C328640 C394176 C459712 C525248 C590784 C656320 C721856 C787392 C852928 C918464 C984000 C958 C66494 C132030 C197566 C263102 C328638 C394174 C459710 C525246 C590782 C656318 C721854 C787390 C852926 C918462 C983998 C954 C66490 C132026 C197562 C263098 C328634 C394170 C459706 C525242 C590778 C656314 C721850 C787386 C852922 C918458 C983994 C948 C66484 C132020 C197556 C263092 C328628 C394164 C459700 C525236 C590772 C656308 C721844 C787380 C852916 C918452 C983988 C952 C66488 C132024 C197560 C263096 C328632 C394168 C459704 C525240 C590776 C656312 C721848 C787384 C852920 C918456 C983992 C950 C66486 C132022 C197558 C263094 C328630 C394166 C459702 C525238 C590774 C656310 C721846 C787382 C852918 C918454 C983990 C946 C66482 C132018 C197554 C263090 C328626 C394162 C459698 C525234 C590770 C656306 C721842 C787378 C852914 C918450 C983986 C940 C66476 C132012 C197548 C263084 C328620 C394156 C459692 C525228 C590764 C656300 C721836 C787372 C852908 C918444 C983980 C944 C66480 C132016 C197552 C263088 C328624 C394160 C459696 C525232 C590768 C656304 C721840 C787376 C852912 C918448 C983984 C942 C66478 C132014 C197550 C263086 C328622 C394158 C459694 C525230 C590766 C656302 C721838 C787374 C852910 C918446 C983982 C938 C66474 C132010 C197546 C263082 C328618 C394154 C459690 C525226 C590762 C656298 C721834 C787370 C852906 C918442 C983978 C932 C66468 C132004 C197540 C263076 C328612 C394148 C459684 C525220 C590756 C656292 C721828 C787364 C852900 C918436 C983972 C934 C66470 C132006 C197542 C263078 C328614 C394150 C459686 C525222 C590758 C656294 C721830 C787366 C852902 C918438 C983974 C594 C66130 C131666 C197202 C262738 C328274 C393810 C459346 C524882 C590418 C655954 C721490 C787026 C852562 C918098 C983634 C972 C66508 C132044 C197580 C263116 C328652 C394188 C459724 C525260 C590796 C656332 C721868 C787404 C852940 C918476 C984012 C624 C66160 C131696 C197232 C262768 C328304 C393840 C459376 C524912 C590448 C655984 C721520 C787056 C852592 C918128 C983664 C970 C66506 C132042 C197578 C263114 C328650 C394186 C459722 C525258 C590794 C656330 C721866 C787402 C852938 C918474 C984010 C968 C66504 C132040 C197576 C263112 C328648 C394184 C459720 C525256 C590792 C656328 C721864 C787400 C852936 C918472 C984008 C964 C66500 C132036 C197572 C263108 C328644 C394180 C459716 C525252 C590788 C656324 C721860 C787396 C852932 C918468 C984004 C988 C66524 C132060 C197596 C263132 C328668 C394204 C459740 C525276 C590812 C656348 C721884 C787420 C852956 C918492 C984028 C982 C66518 C132054 C197590 C263126 C328662 C394198 C459734 C525270 C590806 C656342 C721878 C787414 C852950 C918486 C984022 C986 C66522 C132058 C197594 C263130 C328666 C394202 C459738 C525274 C590810 C656346 C721882 C787418 C852954 C918490 C984026 C637 C66173 C131709 C197245 C262781 C328317 C393853 C459389 C524925 C590461 C655997 C721533 C787069 C852605 C918141 C983677 C980 C66516 C132052 C197588 C263124 C328660 C394196 C459732 C525268 C590804 C656340 C721876 C787412 C852948 C918484 C984020 C974 C66510 C132046 C197582 C263118 C328654 C394190 C459726 C525262 C590798 C656334 C721870 C787406 C852942 C918478 C984014 C978 C66514 C132050 C197586 C263122 C328658 C394194 C459730 C525266 C590802 C656338 C721874 C787410 C852946 C918482 C984018 C976 C66512 C132048 C197584 C263120 C328656 C394192 C459728 C525264 C590800 C656336 C721872 C787408 C852944 C918480 C984016 C628 C66164 C131700 C197236 C262772 C328308 C393844 C459380 C524916 C590452 C655988 C721524 C787060 C852596 C918132 C983668 C633 C66169 C131705 C197241 C262777 C328313 C393849 C459385 C524921 C590457 C655993 C721529 C787065 C852601 C918137 C983673 C620 C66156 C131692 C197228 C262764 C328300 C393836 C459372 C524908 C590444 C655980 C721516 C787052 C852588 C918124 C983660 C631 C66167 C131703 C197239 C262775 C328311 C393847 C459383 C524919 C590455 C655991 C721527 C787063 C852599 C918135 C983671 C608 C66144 C131680 C197216 C262752 C328288 C393824 C459360 C524896 C590432 C655968 C721504 C787040 C852576 C918112 C983648 C570 C66106 C131642 C197178 C262714 C328250 C393786 C459322 C524858 C590394 C655930 C721466 C787002 C852538 C918074 C983610 C572 C66108 C131644 C197180 C262716 C328252 C393788 C459324 C524860 C590396 C655932 C721468 C787004 C852540 C918076 C983612 C576 C66112 C131648 C197184 C262720 C328256 C393792 C459328 C524864 C590400 C655936 C721472 C787008 C852544 C918080 C983616 C578 C66114 C131650 C197186 C262722 C328258 C393794 C459330 C524866 C590402 C655938 C721474 C787010 C852546 C918082 C983618 C580 C66116 C131652 C197188 C262724 C328260 C393796 C459332 C524868 C590404 C655940 C721476 C787012 C852548 C918084 C983620 C582 C66118 C131654 C197190 C262726 C328262 C393798 C459334 C524870 C590406 C655942 C721478 C787014 C852550 C918086 C983622 C584 C66120 C131656 C197192 C262728 C328264 C393800 C459336 C524872 C590408 C655944 C721480 C787016 C852552 C918088 C983624 C588 C66124 C131660 C197196 C262732 C328268 C393804 C459340 C524876 C590412 C655948 C721484 C787020 C852556 C918092 C983628 C590 C66126 C131662 C197198 C262734 C328270 C393806 C459342 C524878 C590414 C655950 C721486 C787022 C852558 C918094 C983630 C930 C66466 C132002 C197538 C263074 C328610 C394146 C459682 C525218 C590754 C656290 C721826 C787362 C852898 C918434 C983970 C592 C66128 C131664 C197200 C262736 C328272 C393808 C459344 C524880 C590416 C655952 C721488 C787024 C852560 C918096 C983632 C936 C66472 C132008 C197544 C263080 C328616 C394152 C459688 C525224 C590760 C656296 C721832 C787368 C852904 C918440 C983976 C596 C66132 C131668 C197204 C262740 C328276 C393812 C459348 C524884 C590420 C655956 C721492 C787028 C852564 C918100 C983636 C598 C66134 C131670 C197206 C262742 C328278 C393814 C459350 C524886 C590422 C655958 C721494 C787030 C852566 C918102 C983638 C602 C66138 C131674 C197210 C262746 C328282 C393818 C459354 C524890 C590426 C655962 C721498 C787034 C852570 C918106 C983642 C600 C66136 C131672 C197208 C262744 C328280 C393816 C459352 C524888 C590424 C655960 C721496 C787032 C852568 C918104 C983640 C604 C66140 C131676 C197212 C262748 C328284 C393820 C459356 C524892 C590428 C655964 C721500 C787036 C852572 C918108 C983644 C606 C66142 C131678 C197214 C262750 C328286 C393822 C459358 C524894 C590430 C655966 C721502 C787038 C852574 C918110 C983646 C610 C66146 C131682 C197218 C262754 C328290 C393826 C459362 C524898 C590434 C655970 C721506 C787042 C852578 C918114 C983650 C612 C66148 C131684 C197220 C262756 C328292 C393828 C459364 C524900 C590436 C655972 C721508 C787044 C852580 C918116 C983652 C614 C66150 C131686 C197222 C262758 C328294 C393830 C459366 C524902 C590438 C655974 C721510 C787046 C852582 C918118 C983654 C618 C66154 C131690 C197226 C262762 C328298 C393834 C459370 C524906 C590442 C655978 C721514 C787050 C852586 C918122 C983658 C616 C66152 C131688 C197224 C262760 C328296 C393832 C459368 C524904 C590440 C655976 C721512 C787048 C852584 C918120 C983656 C574 C66110 C131646 C197182 C262718 C328254 C393790 C459326 C524862 C590398 C655934 C721470 C787006 C852542 C918078 C983614 C622 C66158 C131694 C197230 C262766 C328302 C393838 C459374 C524910 C590446 C655982 C721518 C787054 C852590 C918126 C983662 C626 C66162 C131698 C197234 C262770 C328306 C393842 C459378 C524914 C590450 C655986 C721522 C787058 C852594 C918130 C983666 C966 C66502 C132038 C197574 C263110 C328646 C394182 C459718 C525254 C590790 C656326 C721862 C787398 C852934 C918470 C984006 C639 C66175 C131711 C197247 C262783 C328319 C393855 C459391 C524927 C590463 C655999 C721535 C787071 C852607 C918143 C983679 C635 C66171 C131707 C197243 C262779 C328315 C393851 C459387 C524923 C590459 C655995 C721531 C787067 C852603 C918139 C983675 C984 C66520 C132056 C197592 C263128 C328664 C394200 C459736 C525272 C590808 C656344 C721880 C787416 C852952 C918488 C984024 C818 C66354 C131890 C197426 C262962 C328498 C394034 C459570 C525106 C590642 C656178 C721714 C787250 C852786 C918322 C983858 C641 C66177 C131713 C197249 C262785 C328321 C393857 C459393 C524929 C590465 C656001 C721537 C787073 C852609 C918145 C983681 C921 C66457 C131993 C197529 C263065 C328601 C394137 C459673 C525209 C590745 C656281 C721817 C787353 C852889 C918425 C983961">
      <formula1>900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2022-07-19T06:38:00Z</dcterms:modified>
</cp:coreProperties>
</file>