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йт21-24" sheetId="8" r:id="rId1"/>
  </sheets>
  <calcPr calcId="124519"/>
</workbook>
</file>

<file path=xl/calcChain.xml><?xml version="1.0" encoding="utf-8"?>
<calcChain xmlns="http://schemas.openxmlformats.org/spreadsheetml/2006/main">
  <c r="E66" i="8"/>
  <c r="F65"/>
  <c r="G65" s="1"/>
  <c r="E63"/>
  <c r="F66"/>
  <c r="G63"/>
  <c r="F63"/>
  <c r="G48"/>
  <c r="H48" s="1"/>
  <c r="I48" s="1"/>
  <c r="G47"/>
  <c r="H47" s="1"/>
  <c r="I47" s="1"/>
  <c r="E42"/>
  <c r="H65" l="1"/>
  <c r="G66"/>
  <c r="I63"/>
  <c r="H63"/>
  <c r="D42"/>
  <c r="H66" l="1"/>
  <c r="I65"/>
  <c r="I66" s="1"/>
  <c r="D66"/>
  <c r="D63" l="1"/>
  <c r="G42" l="1"/>
  <c r="F42" l="1"/>
  <c r="I42"/>
  <c r="H42"/>
</calcChain>
</file>

<file path=xl/sharedStrings.xml><?xml version="1.0" encoding="utf-8"?>
<sst xmlns="http://schemas.openxmlformats.org/spreadsheetml/2006/main" count="182" uniqueCount="139">
  <si>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</si>
  <si>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</si>
  <si>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</si>
  <si>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</si>
  <si>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</si>
  <si>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</si>
  <si>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</si>
  <si>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</si>
  <si>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</si>
  <si>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</si>
  <si>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</si>
  <si>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</si>
  <si>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</si>
  <si>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</si>
  <si>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</si>
  <si>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</si>
  <si>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</si>
  <si>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</si>
  <si>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</si>
  <si>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</si>
  <si>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</si>
  <si>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</si>
  <si>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</si>
  <si>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</si>
  <si>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</si>
  <si>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</si>
  <si>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</si>
  <si>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</si>
  <si>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</si>
  <si>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</si>
  <si>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</si>
  <si>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</si>
  <si>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</si>
  <si>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</si>
  <si>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</si>
  <si>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</si>
  <si>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</si>
  <si>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</si>
  <si>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</si>
  <si>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</si>
  <si>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</si>
  <si>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</si>
  <si>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</si>
  <si>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</si>
  <si>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</si>
  <si>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</si>
  <si>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</si>
  <si>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</si>
  <si>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</si>
  <si>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</si>
  <si>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</si>
  <si>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</si>
  <si>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</si>
  <si>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</si>
  <si>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</si>
  <si>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</si>
  <si>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</si>
  <si>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</si>
  <si>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</si>
  <si>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</si>
  <si>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</si>
  <si>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</si>
  <si>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</si>
  <si>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</si>
  <si>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Показатели, утвержденные на базовый период*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</si>
  <si>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</si>
  <si>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</si>
  <si>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</si>
  <si>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</si>
  <si>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</si>
  <si>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</si>
  <si>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</si>
  <si>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</si>
  <si>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</si>
  <si>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</si>
  <si>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</si>
  <si>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</si>
  <si>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</si>
  <si>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4.5.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</si>
  <si>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</si>
  <si>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</si>
  <si>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</si>
  <si>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</si>
  <si>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</si>
  <si>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</si>
  <si>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</si>
  <si>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</si>
  <si>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</si>
  <si>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</si>
  <si>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</si>
  <si>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</si>
  <si>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</si>
  <si>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</si>
  <si>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</si>
  <si>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</si>
  <si>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</si>
  <si>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</si>
  <si>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</si>
  <si>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28.12.2016г на период 2017-2019гг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</si>
  <si>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</si>
  <si>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</si>
  <si>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</si>
  <si>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Утверждена Министерством экономического  развития Амурской области  приказ № 72 от 29.07.2014г, № 47 от 29.09.2015г,№ 64 от 14.06.2018г</t>
  </si>
  <si>
    <t>28.12.2016г на период 2017-2019гг,-2023г</t>
  </si>
  <si>
    <t>Директором ООО "РЭС" 28.01.2019г</t>
  </si>
  <si>
    <t>Директором ООО "РЭС" 25.02.2019г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</si>
  <si>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</si>
  <si>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</si>
  <si>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</si>
  <si>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</si>
  <si>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</si>
  <si>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</si>
  <si>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</si>
  <si>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</si>
  <si>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</si>
  <si>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</si>
  <si>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</si>
  <si>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</si>
  <si>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</si>
  <si>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</si>
  <si>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</si>
  <si>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</si>
  <si>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</si>
  <si>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</si>
  <si>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</si>
  <si>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</si>
  <si>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 xml:space="preserve">Предложения на расчетный период регулирования - 2021 год </t>
  </si>
  <si>
    <t xml:space="preserve">Предложения на расчетный период регулирования - 2022 год </t>
  </si>
  <si>
    <t xml:space="preserve">Предложения на расчетный период регулирования - 2023 год </t>
  </si>
  <si>
    <t xml:space="preserve">Предложения на расчетный период регулирования - 2024 год </t>
  </si>
  <si>
    <t>Предложения на расчетный период регулирования, (2021г)</t>
  </si>
  <si>
    <t>Предложения на расчетный период регулирования, (2022г)</t>
  </si>
  <si>
    <t>Предложения на расчетный период регулирования, (2023г)</t>
  </si>
  <si>
    <t>Предложения на расчетный период регулирования, (2024г)</t>
  </si>
  <si>
    <t xml:space="preserve">         (вид цены (тарифа) на _____________2021-2024________________ год</t>
  </si>
  <si>
    <t>Фактические показатели за год, предшествующий базовому периоду (2019г)</t>
  </si>
  <si>
    <t>Показатели утвержденные на  базовый период(1*)  (2020г)</t>
  </si>
  <si>
    <t xml:space="preserve">Утверждена Министерством экономического  развития и внешних связей Амурской области  приказ № 166-пр от 01.07.2019г, </t>
  </si>
  <si>
    <t>Фактические показатели за год, предшествующий базовому периоду 2019 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</si>
</sst>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Border="1"/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5" fillId="2" borderId="20" xfId="1" applyFill="1" applyBorder="1" applyAlignment="1" applyProtection="1">
      <alignment horizontal="left"/>
    </xf>
    <xf numFmtId="1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2" fontId="0" fillId="2" borderId="11" xfId="0" applyNumberFormat="1" applyFill="1" applyBorder="1"/>
    <xf numFmtId="0" fontId="0" fillId="2" borderId="11" xfId="0" applyFill="1" applyBorder="1"/>
    <xf numFmtId="165" fontId="0" fillId="2" borderId="11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5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5" xfId="0" applyFont="1" applyFill="1" applyBorder="1"/>
    <xf numFmtId="0" fontId="9" fillId="2" borderId="16" xfId="0" applyFont="1" applyFill="1" applyBorder="1"/>
    <xf numFmtId="0" fontId="0" fillId="2" borderId="17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0" fillId="2" borderId="18" xfId="0" applyFont="1" applyFill="1" applyBorder="1" applyAlignment="1">
      <alignment vertical="top" wrapText="1"/>
    </xf>
    <xf numFmtId="0" fontId="10" fillId="2" borderId="18" xfId="0" applyFont="1" applyFill="1" applyBorder="1"/>
    <xf numFmtId="0" fontId="11" fillId="2" borderId="0" xfId="0" applyFont="1" applyFill="1" applyBorder="1"/>
    <xf numFmtId="0" fontId="11" fillId="2" borderId="28" xfId="0" applyFont="1" applyFill="1" applyBorder="1"/>
    <xf numFmtId="0" fontId="10" fillId="2" borderId="19" xfId="0" applyFont="1" applyFill="1" applyBorder="1"/>
    <xf numFmtId="0" fontId="11" fillId="2" borderId="21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  <xf numFmtId="0" fontId="11" fillId="2" borderId="20" xfId="0" applyFont="1" applyFill="1" applyBorder="1" applyAlignment="1"/>
    <xf numFmtId="0" fontId="11" fillId="2" borderId="24" xfId="0" applyFont="1" applyFill="1" applyBorder="1" applyAlignment="1"/>
    <xf numFmtId="0" fontId="11" fillId="2" borderId="25" xfId="0" applyFont="1" applyFill="1" applyBorder="1" applyAlignment="1"/>
    <xf numFmtId="0" fontId="11" fillId="2" borderId="2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6" fillId="2" borderId="0" xfId="0" applyFont="1" applyFill="1" applyAlignment="1">
      <alignment horizontal="right"/>
    </xf>
    <xf numFmtId="4" fontId="0" fillId="2" borderId="0" xfId="0" applyNumberForma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0" fontId="0" fillId="0" borderId="0" xfId="0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9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/>
    <xf numFmtId="0" fontId="9" fillId="2" borderId="33" xfId="0" applyFont="1" applyFill="1" applyBorder="1"/>
    <xf numFmtId="0" fontId="9" fillId="2" borderId="34" xfId="0" applyFont="1" applyFill="1" applyBorder="1"/>
    <xf numFmtId="0" fontId="9" fillId="2" borderId="35" xfId="0" applyFont="1" applyFill="1" applyBorder="1"/>
    <xf numFmtId="4" fontId="0" fillId="0" borderId="11" xfId="0" applyNumberFormat="1" applyBorder="1"/>
    <xf numFmtId="1" fontId="3" fillId="2" borderId="10" xfId="0" applyNumberFormat="1" applyFont="1" applyFill="1" applyBorder="1" applyAlignment="1">
      <alignment horizontal="center" vertical="top" wrapText="1"/>
    </xf>
    <xf numFmtId="0" fontId="0" fillId="2" borderId="21" xfId="0" applyFill="1" applyBorder="1"/>
    <xf numFmtId="0" fontId="3" fillId="2" borderId="10" xfId="0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0" fillId="2" borderId="0" xfId="0" applyFill="1" applyAlignment="1"/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2" fontId="3" fillId="2" borderId="36" xfId="0" applyNumberFormat="1" applyFont="1" applyFill="1" applyBorder="1" applyAlignment="1">
      <alignment horizontal="center" vertical="top" wrapText="1"/>
    </xf>
    <xf numFmtId="4" fontId="3" fillId="2" borderId="36" xfId="0" applyNumberFormat="1" applyFont="1" applyFill="1" applyBorder="1" applyAlignment="1">
      <alignment horizontal="center" vertical="top" wrapText="1"/>
    </xf>
    <xf numFmtId="164" fontId="3" fillId="2" borderId="36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11" fillId="2" borderId="0" xfId="0" applyFont="1" applyFill="1"/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8" fillId="0" borderId="22" xfId="1" applyFont="1" applyBorder="1" applyAlignment="1" applyProtection="1">
      <alignment horizontal="center" wrapText="1"/>
    </xf>
    <xf numFmtId="0" fontId="8" fillId="0" borderId="23" xfId="1" applyFont="1" applyBorder="1" applyAlignment="1" applyProtection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321367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36042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321367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36042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297656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015615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297656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0156150"/>
          <a:ext cx="723900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4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Office_Word3.docx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res2003@mail.ru" TargetMode="External"/><Relationship Id="rId6" Type="http://schemas.openxmlformats.org/officeDocument/2006/relationships/package" Target="../embeddings/_________Microsoft_Office_Word2.docx"/><Relationship Id="rId5" Type="http://schemas.openxmlformats.org/officeDocument/2006/relationships/package" Target="../embeddings/_________Microsoft_Office_Word1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topLeftCell="A80" workbookViewId="0">
      <selection activeCell="H88" sqref="H88"/>
    </sheetView>
  </sheetViews>
  <sheetFormatPr defaultRowHeight="15"/>
  <cols>
    <col min="1" max="1" width="9.7109375" customWidth="1"/>
    <col min="2" max="2" width="42" customWidth="1"/>
    <col min="3" max="3" width="15.7109375" customWidth="1"/>
    <col min="4" max="4" width="12.42578125" customWidth="1"/>
    <col min="5" max="7" width="12.42578125" style="23" customWidth="1"/>
    <col min="8" max="9" width="12.5703125" style="23" customWidth="1"/>
    <col min="10" max="14" width="11.140625" style="23" customWidth="1"/>
    <col min="15" max="15" width="11.140625" customWidth="1"/>
  </cols>
  <sheetData>
    <row r="1" spans="1:14">
      <c r="B1" s="23"/>
      <c r="C1" s="23"/>
      <c r="D1" s="23"/>
      <c r="E1" s="39"/>
      <c r="F1" s="66" t="s">
        <v>99</v>
      </c>
      <c r="G1" s="66"/>
      <c r="H1" s="66"/>
      <c r="I1" s="66"/>
      <c r="J1" s="66"/>
      <c r="K1" s="39"/>
      <c r="L1" s="39"/>
      <c r="M1" s="66"/>
    </row>
    <row r="2" spans="1:14">
      <c r="B2" s="23"/>
      <c r="C2" s="23"/>
      <c r="D2" s="23"/>
      <c r="E2" s="39"/>
      <c r="F2" s="66" t="s">
        <v>100</v>
      </c>
      <c r="G2" s="66"/>
      <c r="H2" s="66"/>
      <c r="I2" s="66"/>
      <c r="J2" s="66"/>
      <c r="K2" s="39"/>
      <c r="L2" s="39"/>
    </row>
    <row r="3" spans="1:14" ht="18.75">
      <c r="B3" s="40" t="s">
        <v>0</v>
      </c>
      <c r="C3" s="41"/>
      <c r="D3" s="41"/>
      <c r="E3" s="39"/>
      <c r="F3" s="66" t="s">
        <v>101</v>
      </c>
      <c r="G3" s="66"/>
      <c r="H3" s="66"/>
      <c r="I3" s="66"/>
      <c r="J3" s="66"/>
      <c r="K3" s="39"/>
      <c r="L3" s="39"/>
    </row>
    <row r="4" spans="1:14" ht="15.75">
      <c r="B4" s="37" t="s">
        <v>1</v>
      </c>
      <c r="C4" s="37"/>
      <c r="D4" s="37"/>
      <c r="E4" s="39"/>
      <c r="F4" s="66" t="s">
        <v>125</v>
      </c>
      <c r="G4" s="66"/>
      <c r="H4" s="66"/>
      <c r="I4" s="66"/>
      <c r="J4" s="66"/>
      <c r="K4" s="39"/>
      <c r="L4" s="39"/>
    </row>
    <row r="5" spans="1:14" ht="15.75">
      <c r="B5" s="37" t="s">
        <v>134</v>
      </c>
      <c r="C5" s="37"/>
      <c r="D5" s="37"/>
      <c r="E5" s="39"/>
      <c r="F5" s="39"/>
      <c r="G5" s="39"/>
      <c r="H5" s="39"/>
      <c r="I5" s="39"/>
      <c r="J5" s="39"/>
      <c r="K5" s="39"/>
      <c r="L5" s="39"/>
    </row>
    <row r="6" spans="1:14" ht="15.75">
      <c r="B6" s="37" t="s">
        <v>2</v>
      </c>
      <c r="C6" s="37"/>
      <c r="D6" s="37"/>
    </row>
    <row r="7" spans="1:14" ht="18.75">
      <c r="B7" s="152" t="s">
        <v>96</v>
      </c>
      <c r="C7" s="152"/>
      <c r="D7" s="37"/>
    </row>
    <row r="8" spans="1:14" ht="15.75">
      <c r="B8" s="37" t="s">
        <v>3</v>
      </c>
      <c r="C8" s="37"/>
      <c r="D8" s="37"/>
    </row>
    <row r="9" spans="1:14" ht="18.75">
      <c r="B9" s="41" t="s">
        <v>4</v>
      </c>
      <c r="C9" s="41"/>
      <c r="D9" s="41"/>
      <c r="E9" s="41"/>
      <c r="F9" s="41"/>
      <c r="G9" s="41"/>
      <c r="H9" s="41"/>
      <c r="I9" s="41"/>
      <c r="J9" s="41"/>
      <c r="M9" s="66"/>
    </row>
    <row r="10" spans="1:14">
      <c r="A10" s="92"/>
      <c r="B10" s="92"/>
      <c r="C10" s="92"/>
      <c r="D10" s="92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5.75" thickBot="1">
      <c r="A11" s="2"/>
      <c r="B11" s="42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4" ht="19.5" thickBot="1">
      <c r="A12" s="2"/>
      <c r="B12" s="43" t="s">
        <v>81</v>
      </c>
      <c r="C12" s="153" t="s">
        <v>91</v>
      </c>
      <c r="D12" s="154"/>
      <c r="E12" s="154"/>
      <c r="F12" s="155"/>
      <c r="G12" s="68"/>
      <c r="H12" s="68"/>
      <c r="I12" s="68"/>
      <c r="J12" s="68"/>
      <c r="K12" s="68"/>
      <c r="L12" s="68"/>
      <c r="M12" s="68"/>
    </row>
    <row r="13" spans="1:14" ht="18.75">
      <c r="A13" s="2"/>
      <c r="B13" s="44" t="s">
        <v>82</v>
      </c>
      <c r="C13" s="23"/>
      <c r="D13" s="45" t="s">
        <v>92</v>
      </c>
      <c r="E13" s="45"/>
      <c r="F13" s="46"/>
      <c r="G13" s="45"/>
      <c r="H13" s="45"/>
      <c r="I13" s="45"/>
      <c r="J13" s="45"/>
      <c r="K13" s="45"/>
      <c r="L13" s="45"/>
      <c r="M13" s="45"/>
    </row>
    <row r="14" spans="1:14" ht="19.5" thickBot="1">
      <c r="A14" s="2"/>
      <c r="B14" s="47"/>
      <c r="C14" s="48"/>
      <c r="D14" s="49"/>
      <c r="E14" s="49"/>
      <c r="F14" s="50"/>
      <c r="G14" s="45"/>
      <c r="H14" s="45"/>
      <c r="I14" s="45"/>
      <c r="J14" s="45"/>
      <c r="K14" s="45"/>
      <c r="L14" s="45"/>
      <c r="M14" s="45"/>
    </row>
    <row r="15" spans="1:14" ht="18.75">
      <c r="A15" s="2"/>
      <c r="B15" s="156" t="s">
        <v>83</v>
      </c>
      <c r="C15" s="51" t="s">
        <v>93</v>
      </c>
      <c r="D15" s="52"/>
      <c r="E15" s="52"/>
      <c r="F15" s="53"/>
      <c r="G15" s="69"/>
      <c r="H15" s="69"/>
      <c r="I15" s="69"/>
      <c r="J15" s="69"/>
      <c r="K15" s="69"/>
      <c r="L15" s="69"/>
      <c r="M15" s="69"/>
    </row>
    <row r="16" spans="1:14" ht="19.5" thickBot="1">
      <c r="A16" s="2"/>
      <c r="B16" s="157"/>
      <c r="C16" s="48"/>
      <c r="D16" s="49"/>
      <c r="E16" s="49"/>
      <c r="F16" s="50"/>
      <c r="G16" s="45"/>
      <c r="H16" s="45"/>
      <c r="I16" s="45"/>
      <c r="J16" s="45"/>
      <c r="K16" s="45"/>
      <c r="L16" s="45"/>
      <c r="M16" s="45"/>
    </row>
    <row r="17" spans="1:14" ht="18.75">
      <c r="A17" s="2"/>
      <c r="B17" s="158" t="s">
        <v>84</v>
      </c>
      <c r="C17" s="51" t="s">
        <v>93</v>
      </c>
      <c r="D17" s="52"/>
      <c r="E17" s="52"/>
      <c r="F17" s="53"/>
      <c r="G17" s="69"/>
      <c r="H17" s="69"/>
      <c r="I17" s="69"/>
      <c r="J17" s="69"/>
      <c r="K17" s="69"/>
      <c r="L17" s="69"/>
      <c r="M17" s="69"/>
    </row>
    <row r="18" spans="1:14" ht="19.5" thickBot="1">
      <c r="A18" s="2"/>
      <c r="B18" s="157"/>
      <c r="C18" s="48"/>
      <c r="D18" s="49"/>
      <c r="E18" s="49"/>
      <c r="F18" s="50"/>
      <c r="G18" s="45"/>
      <c r="H18" s="45"/>
      <c r="I18" s="45"/>
      <c r="J18" s="45"/>
      <c r="K18" s="45"/>
      <c r="L18" s="45"/>
      <c r="M18" s="45"/>
    </row>
    <row r="19" spans="1:14" ht="18.75">
      <c r="A19" s="2"/>
      <c r="B19" s="158" t="s">
        <v>85</v>
      </c>
      <c r="C19" s="51">
        <v>2808018394</v>
      </c>
      <c r="D19" s="52"/>
      <c r="E19" s="52"/>
      <c r="F19" s="53"/>
      <c r="G19" s="69"/>
      <c r="H19" s="69"/>
      <c r="I19" s="69"/>
      <c r="J19" s="69"/>
      <c r="K19" s="69"/>
      <c r="L19" s="69"/>
      <c r="M19" s="69"/>
    </row>
    <row r="20" spans="1:14" ht="19.5" thickBot="1">
      <c r="A20" s="2"/>
      <c r="B20" s="157"/>
      <c r="C20" s="54"/>
      <c r="D20" s="55"/>
      <c r="E20" s="55"/>
      <c r="F20" s="56"/>
      <c r="G20" s="70"/>
      <c r="H20" s="70"/>
      <c r="I20" s="70"/>
      <c r="J20" s="70"/>
      <c r="K20" s="70"/>
      <c r="L20" s="70"/>
      <c r="M20" s="70"/>
    </row>
    <row r="21" spans="1:14" ht="18.75">
      <c r="A21" s="2"/>
      <c r="B21" s="158" t="s">
        <v>86</v>
      </c>
      <c r="C21" s="51">
        <v>280801001</v>
      </c>
      <c r="D21" s="58"/>
      <c r="E21" s="58"/>
      <c r="F21" s="59"/>
      <c r="G21" s="70"/>
      <c r="H21" s="70"/>
      <c r="I21" s="70"/>
      <c r="J21" s="70"/>
      <c r="K21" s="70"/>
      <c r="L21" s="70"/>
      <c r="M21" s="70"/>
    </row>
    <row r="22" spans="1:14" ht="19.5" thickBot="1">
      <c r="A22" s="2"/>
      <c r="B22" s="157"/>
      <c r="C22" s="54"/>
      <c r="D22" s="55"/>
      <c r="E22" s="55"/>
      <c r="F22" s="56"/>
      <c r="G22" s="70"/>
      <c r="H22" s="70"/>
      <c r="I22" s="70"/>
      <c r="J22" s="70"/>
      <c r="K22" s="70"/>
      <c r="L22" s="70"/>
      <c r="M22" s="70"/>
    </row>
    <row r="23" spans="1:14" ht="18.75">
      <c r="A23" s="2"/>
      <c r="B23" s="158" t="s">
        <v>87</v>
      </c>
      <c r="C23" s="60" t="s">
        <v>94</v>
      </c>
      <c r="D23" s="58"/>
      <c r="E23" s="58"/>
      <c r="F23" s="59"/>
      <c r="G23" s="70"/>
      <c r="H23" s="70"/>
      <c r="I23" s="70"/>
      <c r="J23" s="70"/>
      <c r="K23" s="70"/>
      <c r="L23" s="70"/>
      <c r="M23" s="70"/>
    </row>
    <row r="24" spans="1:14" ht="19.5" thickBot="1">
      <c r="A24" s="2"/>
      <c r="B24" s="157"/>
      <c r="C24" s="54"/>
      <c r="D24" s="55"/>
      <c r="E24" s="55"/>
      <c r="F24" s="56"/>
      <c r="G24" s="70"/>
      <c r="H24" s="70"/>
      <c r="I24" s="70"/>
      <c r="J24" s="70"/>
      <c r="K24" s="70"/>
      <c r="L24" s="70"/>
      <c r="M24" s="70"/>
    </row>
    <row r="25" spans="1:14" ht="18.75">
      <c r="A25" s="2"/>
      <c r="B25" s="158" t="s">
        <v>88</v>
      </c>
      <c r="C25" s="13" t="s">
        <v>97</v>
      </c>
      <c r="D25" s="58"/>
      <c r="E25" s="58"/>
      <c r="F25" s="59"/>
      <c r="G25" s="70"/>
      <c r="H25" s="70"/>
      <c r="I25" s="70"/>
      <c r="J25" s="70"/>
      <c r="K25" s="70"/>
      <c r="L25" s="70"/>
      <c r="M25" s="70"/>
    </row>
    <row r="26" spans="1:14" ht="19.5" thickBot="1">
      <c r="A26" s="2"/>
      <c r="B26" s="157"/>
      <c r="C26" s="54"/>
      <c r="D26" s="55"/>
      <c r="E26" s="55"/>
      <c r="F26" s="56"/>
      <c r="G26" s="70"/>
      <c r="H26" s="70"/>
      <c r="I26" s="70"/>
      <c r="J26" s="70"/>
      <c r="K26" s="70"/>
      <c r="L26" s="70"/>
      <c r="M26" s="70"/>
    </row>
    <row r="27" spans="1:14" ht="18.75">
      <c r="A27" s="2"/>
      <c r="B27" s="158" t="s">
        <v>89</v>
      </c>
      <c r="C27" s="60" t="s">
        <v>106</v>
      </c>
      <c r="D27" s="58"/>
      <c r="E27" s="58"/>
      <c r="F27" s="59"/>
      <c r="G27" s="70"/>
      <c r="H27" s="70"/>
      <c r="I27" s="70"/>
      <c r="J27" s="70"/>
      <c r="K27" s="70"/>
      <c r="L27" s="70"/>
      <c r="M27" s="70"/>
    </row>
    <row r="28" spans="1:14" ht="19.5" thickBot="1">
      <c r="A28" s="2"/>
      <c r="B28" s="157"/>
      <c r="C28" s="54"/>
      <c r="D28" s="55"/>
      <c r="E28" s="55"/>
      <c r="F28" s="56"/>
      <c r="G28" s="70"/>
      <c r="H28" s="70"/>
      <c r="I28" s="70"/>
      <c r="J28" s="70"/>
      <c r="K28" s="70"/>
      <c r="L28" s="70"/>
      <c r="M28" s="70"/>
    </row>
    <row r="29" spans="1:14" ht="18.75">
      <c r="A29" s="2"/>
      <c r="B29" s="158" t="s">
        <v>90</v>
      </c>
      <c r="C29" s="60" t="s">
        <v>95</v>
      </c>
      <c r="D29" s="58"/>
      <c r="E29" s="58"/>
      <c r="F29" s="59"/>
      <c r="G29" s="70"/>
      <c r="H29" s="70"/>
      <c r="I29" s="70"/>
      <c r="J29" s="70"/>
      <c r="K29" s="70"/>
      <c r="L29" s="70"/>
      <c r="M29" s="70"/>
    </row>
    <row r="30" spans="1:14" ht="15.75" thickBot="1">
      <c r="B30" s="157"/>
      <c r="C30" s="61"/>
      <c r="D30" s="62"/>
      <c r="E30" s="62"/>
      <c r="F30" s="63"/>
      <c r="G30" s="57"/>
      <c r="H30" s="57"/>
      <c r="I30" s="57"/>
      <c r="J30" s="57"/>
      <c r="K30" s="57"/>
      <c r="L30" s="57"/>
      <c r="M30" s="57"/>
    </row>
    <row r="31" spans="1:14" ht="15.75">
      <c r="B31" s="9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4" ht="15.75">
      <c r="B32" s="159" t="s">
        <v>107</v>
      </c>
      <c r="C32" s="159"/>
      <c r="D32" s="159"/>
      <c r="E32" s="159"/>
      <c r="F32" s="159"/>
      <c r="G32" s="101"/>
      <c r="H32" s="101"/>
      <c r="I32" s="101"/>
      <c r="J32" s="101"/>
      <c r="K32" s="101"/>
      <c r="L32" s="101"/>
      <c r="M32" s="101"/>
      <c r="N32" s="39"/>
    </row>
    <row r="33" spans="1:13" ht="15.75" thickBot="1">
      <c r="B33" s="23"/>
      <c r="C33" s="23"/>
      <c r="D33" s="23"/>
    </row>
    <row r="34" spans="1:13" ht="135.75" thickBot="1">
      <c r="A34" s="1" t="s">
        <v>5</v>
      </c>
      <c r="B34" s="89" t="s">
        <v>32</v>
      </c>
      <c r="C34" s="89" t="s">
        <v>56</v>
      </c>
      <c r="D34" s="90" t="s">
        <v>135</v>
      </c>
      <c r="E34" s="91" t="s">
        <v>136</v>
      </c>
      <c r="F34" s="102" t="s">
        <v>130</v>
      </c>
      <c r="G34" s="111" t="s">
        <v>131</v>
      </c>
      <c r="H34" s="132" t="s">
        <v>132</v>
      </c>
      <c r="I34" s="111" t="s">
        <v>133</v>
      </c>
      <c r="J34" s="129"/>
      <c r="K34" s="100"/>
      <c r="L34" s="100"/>
      <c r="M34" s="100"/>
    </row>
    <row r="35" spans="1:13" ht="15.75" thickBot="1">
      <c r="A35" s="151"/>
      <c r="B35" s="144"/>
      <c r="C35" s="144"/>
      <c r="D35" s="144"/>
      <c r="E35" s="144"/>
      <c r="F35" s="144"/>
      <c r="G35" s="111"/>
      <c r="H35" s="132"/>
      <c r="I35" s="111"/>
      <c r="J35" s="129"/>
      <c r="K35" s="100"/>
      <c r="L35" s="100"/>
      <c r="M35" s="100"/>
    </row>
    <row r="36" spans="1:13" ht="30.75" thickBot="1">
      <c r="A36" s="64">
        <v>1</v>
      </c>
      <c r="B36" s="86" t="s">
        <v>33</v>
      </c>
      <c r="C36" s="87"/>
      <c r="D36" s="87"/>
      <c r="E36" s="88"/>
      <c r="F36" s="103"/>
      <c r="G36" s="111"/>
      <c r="H36" s="132"/>
      <c r="I36" s="111"/>
      <c r="J36" s="129"/>
      <c r="K36" s="99"/>
      <c r="L36" s="99"/>
      <c r="M36" s="99"/>
    </row>
    <row r="37" spans="1:13" ht="16.5" thickBot="1">
      <c r="A37" s="24" t="s">
        <v>7</v>
      </c>
      <c r="B37" s="65" t="s">
        <v>34</v>
      </c>
      <c r="C37" s="24" t="s">
        <v>57</v>
      </c>
      <c r="D37" s="14">
        <v>164737.55338</v>
      </c>
      <c r="E37" s="18">
        <v>159909.97</v>
      </c>
      <c r="F37" s="104">
        <v>173376.70247527954</v>
      </c>
      <c r="G37" s="104">
        <v>166125.20858571507</v>
      </c>
      <c r="H37" s="104">
        <v>163864.35753501288</v>
      </c>
      <c r="I37" s="112">
        <v>161669.55694504286</v>
      </c>
      <c r="J37" s="128"/>
      <c r="K37" s="99"/>
      <c r="L37" s="143"/>
      <c r="M37" s="143"/>
    </row>
    <row r="38" spans="1:13" ht="16.5" thickBot="1">
      <c r="A38" s="24" t="s">
        <v>8</v>
      </c>
      <c r="B38" s="65" t="s">
        <v>35</v>
      </c>
      <c r="C38" s="24" t="s">
        <v>57</v>
      </c>
      <c r="D38" s="14">
        <v>1865.8713300000236</v>
      </c>
      <c r="E38" s="17">
        <v>17912.560000000001</v>
      </c>
      <c r="F38" s="104">
        <v>18442.149514332297</v>
      </c>
      <c r="G38" s="112">
        <v>18953.830133211253</v>
      </c>
      <c r="H38" s="133">
        <v>19447.004770227322</v>
      </c>
      <c r="I38" s="112">
        <v>19937.200791374227</v>
      </c>
      <c r="J38" s="128"/>
      <c r="L38" s="71"/>
      <c r="M38" s="71"/>
    </row>
    <row r="39" spans="1:13" ht="30.75" thickBot="1">
      <c r="A39" s="24" t="s">
        <v>9</v>
      </c>
      <c r="B39" s="65" t="s">
        <v>36</v>
      </c>
      <c r="C39" s="24" t="s">
        <v>57</v>
      </c>
      <c r="D39" s="14">
        <v>8230.1466700000237</v>
      </c>
      <c r="E39" s="18">
        <v>21281.710000000003</v>
      </c>
      <c r="F39" s="105">
        <v>24413.273366203295</v>
      </c>
      <c r="G39" s="113">
        <v>24924.953985082251</v>
      </c>
      <c r="H39" s="134">
        <v>25418.12862209832</v>
      </c>
      <c r="I39" s="113">
        <v>25908.324643245225</v>
      </c>
      <c r="J39" s="71"/>
      <c r="K39" s="71"/>
      <c r="L39" s="72"/>
      <c r="M39" s="72"/>
    </row>
    <row r="40" spans="1:13" ht="16.5" thickBot="1">
      <c r="A40" s="24" t="s">
        <v>10</v>
      </c>
      <c r="B40" s="65" t="s">
        <v>37</v>
      </c>
      <c r="C40" s="24" t="s">
        <v>57</v>
      </c>
      <c r="D40" s="95">
        <v>2013</v>
      </c>
      <c r="E40" s="12">
        <v>0</v>
      </c>
      <c r="F40" s="106">
        <v>0</v>
      </c>
      <c r="G40" s="113">
        <v>0</v>
      </c>
      <c r="H40" s="134">
        <v>0</v>
      </c>
      <c r="I40" s="113">
        <v>0</v>
      </c>
      <c r="J40" s="71"/>
      <c r="K40" s="72"/>
      <c r="L40" s="72"/>
      <c r="M40" s="72"/>
    </row>
    <row r="41" spans="1:13" ht="30.75" thickBot="1">
      <c r="A41" s="24" t="s">
        <v>11</v>
      </c>
      <c r="B41" s="65" t="s">
        <v>38</v>
      </c>
      <c r="C41" s="12"/>
      <c r="D41" s="12"/>
      <c r="E41" s="78"/>
      <c r="F41" s="107"/>
      <c r="G41" s="114"/>
      <c r="H41" s="126"/>
      <c r="I41" s="114"/>
      <c r="J41" s="72"/>
      <c r="K41" s="73"/>
      <c r="L41" s="73"/>
      <c r="M41" s="73"/>
    </row>
    <row r="42" spans="1:13" ht="75.75" thickBot="1">
      <c r="A42" s="24" t="s">
        <v>12</v>
      </c>
      <c r="B42" s="65" t="s">
        <v>39</v>
      </c>
      <c r="C42" s="24" t="s">
        <v>58</v>
      </c>
      <c r="D42" s="77">
        <f>D38/D37*100</f>
        <v>1.1326326582597834</v>
      </c>
      <c r="E42" s="15">
        <f>E38/E37*100</f>
        <v>11.201653030139397</v>
      </c>
      <c r="F42" s="108">
        <f>F38/F37*100</f>
        <v>10.637040185351214</v>
      </c>
      <c r="G42" s="108">
        <f t="shared" ref="G42:I42" si="0">G38/G37*100</f>
        <v>11.409364234707166</v>
      </c>
      <c r="H42" s="108">
        <f t="shared" si="0"/>
        <v>11.867745410146366</v>
      </c>
      <c r="I42" s="115">
        <f t="shared" si="0"/>
        <v>12.332068676449444</v>
      </c>
      <c r="J42" s="73"/>
      <c r="K42" s="72"/>
      <c r="L42" s="72"/>
      <c r="M42" s="72"/>
    </row>
    <row r="43" spans="1:13" ht="30.75" thickBot="1">
      <c r="A43" s="24" t="s">
        <v>13</v>
      </c>
      <c r="B43" s="65" t="s">
        <v>40</v>
      </c>
      <c r="C43" s="78"/>
      <c r="D43" s="29"/>
      <c r="E43" s="16"/>
      <c r="F43" s="78"/>
      <c r="G43" s="114"/>
      <c r="H43" s="126"/>
      <c r="I43" s="114"/>
      <c r="J43" s="72"/>
      <c r="K43" s="72"/>
      <c r="L43" s="72"/>
      <c r="M43" s="72"/>
    </row>
    <row r="44" spans="1:13" ht="30.75" thickBot="1">
      <c r="A44" s="24" t="s">
        <v>14</v>
      </c>
      <c r="B44" s="79" t="s">
        <v>118</v>
      </c>
      <c r="C44" s="24" t="s">
        <v>59</v>
      </c>
      <c r="D44" s="12"/>
      <c r="E44" s="12"/>
      <c r="F44" s="78"/>
      <c r="G44" s="114"/>
      <c r="H44" s="126"/>
      <c r="I44" s="114"/>
      <c r="J44" s="72"/>
      <c r="K44" s="72"/>
      <c r="L44" s="72"/>
      <c r="M44" s="72"/>
    </row>
    <row r="45" spans="1:13" ht="30.75" thickBot="1">
      <c r="A45" s="24" t="s">
        <v>15</v>
      </c>
      <c r="B45" s="79" t="s">
        <v>119</v>
      </c>
      <c r="C45" s="24" t="s">
        <v>66</v>
      </c>
      <c r="D45" s="12"/>
      <c r="E45" s="12"/>
      <c r="F45" s="78"/>
      <c r="G45" s="114"/>
      <c r="H45" s="126"/>
      <c r="I45" s="114"/>
      <c r="J45" s="72"/>
      <c r="K45" s="72"/>
      <c r="L45" s="72"/>
      <c r="M45" s="72"/>
    </row>
    <row r="46" spans="1:13" ht="16.5" thickBot="1">
      <c r="A46" s="24" t="s">
        <v>16</v>
      </c>
      <c r="B46" s="79" t="s">
        <v>120</v>
      </c>
      <c r="C46" s="80" t="s">
        <v>59</v>
      </c>
      <c r="D46" s="12">
        <v>9.5609999999999999</v>
      </c>
      <c r="E46" s="12">
        <v>9.5340000000000007</v>
      </c>
      <c r="F46" s="78">
        <v>9.2040000000000006</v>
      </c>
      <c r="G46" s="78">
        <v>9.2040000000000006</v>
      </c>
      <c r="H46" s="78">
        <v>9.2040000000000006</v>
      </c>
      <c r="I46" s="114">
        <v>9.2040000000000006</v>
      </c>
      <c r="J46" s="72"/>
      <c r="K46" s="72"/>
      <c r="L46" s="72"/>
      <c r="M46" s="72"/>
    </row>
    <row r="47" spans="1:13" ht="30.75" thickBot="1">
      <c r="A47" s="24" t="s">
        <v>17</v>
      </c>
      <c r="B47" s="81" t="s">
        <v>121</v>
      </c>
      <c r="C47" s="82" t="s">
        <v>65</v>
      </c>
      <c r="D47" s="16">
        <v>58538.131000000001</v>
      </c>
      <c r="E47" s="12">
        <v>58441.4</v>
      </c>
      <c r="F47" s="78">
        <v>56263.3</v>
      </c>
      <c r="G47" s="78">
        <f>F47</f>
        <v>56263.3</v>
      </c>
      <c r="H47" s="78">
        <f t="shared" ref="H47:I48" si="1">G47</f>
        <v>56263.3</v>
      </c>
      <c r="I47" s="114">
        <f t="shared" si="1"/>
        <v>56263.3</v>
      </c>
      <c r="J47" s="72"/>
      <c r="K47" s="72"/>
      <c r="L47" s="72"/>
      <c r="M47" s="72"/>
    </row>
    <row r="48" spans="1:13" ht="45.75" thickBot="1">
      <c r="A48" s="24" t="s">
        <v>18</v>
      </c>
      <c r="B48" s="79" t="s">
        <v>122</v>
      </c>
      <c r="C48" s="82" t="s">
        <v>65</v>
      </c>
      <c r="D48" s="15">
        <v>21174.531999999999</v>
      </c>
      <c r="E48" s="15">
        <v>21170</v>
      </c>
      <c r="F48" s="125">
        <v>19000</v>
      </c>
      <c r="G48" s="125">
        <f>F48</f>
        <v>19000</v>
      </c>
      <c r="H48" s="125">
        <f t="shared" si="1"/>
        <v>19000</v>
      </c>
      <c r="I48" s="115">
        <f t="shared" si="1"/>
        <v>19000</v>
      </c>
      <c r="J48" s="73"/>
      <c r="K48" s="72"/>
      <c r="L48" s="72"/>
      <c r="M48" s="72"/>
    </row>
    <row r="49" spans="1:14" ht="60.75" thickBot="1">
      <c r="A49" s="24" t="s">
        <v>19</v>
      </c>
      <c r="B49" s="81" t="s">
        <v>123</v>
      </c>
      <c r="C49" s="82" t="s">
        <v>58</v>
      </c>
      <c r="D49" s="19">
        <v>10.37</v>
      </c>
      <c r="E49" s="107">
        <v>12.77</v>
      </c>
      <c r="F49" s="114">
        <v>12.77</v>
      </c>
      <c r="G49" s="114">
        <v>12.77</v>
      </c>
      <c r="H49" s="126">
        <v>12.77</v>
      </c>
      <c r="I49" s="114">
        <v>12.77</v>
      </c>
      <c r="J49" s="72"/>
      <c r="K49" s="74"/>
      <c r="L49" s="74"/>
      <c r="M49" s="74"/>
    </row>
    <row r="50" spans="1:14" ht="45.75" thickBot="1">
      <c r="A50" s="24" t="s">
        <v>20</v>
      </c>
      <c r="B50" s="81" t="s">
        <v>124</v>
      </c>
      <c r="C50" s="24"/>
      <c r="D50" s="25" t="s">
        <v>104</v>
      </c>
      <c r="E50" s="109" t="s">
        <v>105</v>
      </c>
      <c r="F50" s="109" t="s">
        <v>105</v>
      </c>
      <c r="G50" s="109" t="s">
        <v>105</v>
      </c>
      <c r="H50" s="109" t="s">
        <v>105</v>
      </c>
      <c r="I50" s="116" t="s">
        <v>105</v>
      </c>
      <c r="J50" s="74"/>
      <c r="K50" s="72"/>
      <c r="L50" s="72"/>
      <c r="M50" s="72"/>
    </row>
    <row r="51" spans="1:14" ht="60.75" thickBot="1">
      <c r="A51" s="24" t="s">
        <v>21</v>
      </c>
      <c r="B51" s="79" t="s">
        <v>41</v>
      </c>
      <c r="C51" s="24" t="s">
        <v>66</v>
      </c>
      <c r="D51" s="26"/>
      <c r="E51" s="12"/>
      <c r="F51" s="78"/>
      <c r="G51" s="114"/>
      <c r="H51" s="126"/>
      <c r="I51" s="114"/>
      <c r="J51" s="72"/>
      <c r="K51" s="71"/>
    </row>
    <row r="52" spans="1:14" ht="45.75" thickBot="1">
      <c r="A52" s="24" t="s">
        <v>22</v>
      </c>
      <c r="B52" s="65" t="s">
        <v>42</v>
      </c>
      <c r="C52" s="24" t="s">
        <v>57</v>
      </c>
      <c r="D52" s="30">
        <v>175506.18004361528</v>
      </c>
      <c r="E52" s="31">
        <v>159909.97</v>
      </c>
      <c r="F52" s="105">
        <v>173376.70247527954</v>
      </c>
      <c r="G52" s="113">
        <v>166125.20858571507</v>
      </c>
      <c r="H52" s="134">
        <v>163864.35753501288</v>
      </c>
      <c r="I52" s="113">
        <v>161669.55694504286</v>
      </c>
      <c r="J52" s="71"/>
      <c r="K52" s="71"/>
      <c r="L52" s="71"/>
      <c r="M52" s="71"/>
    </row>
    <row r="53" spans="1:14" ht="75.75" thickBot="1">
      <c r="A53" s="24" t="s">
        <v>23</v>
      </c>
      <c r="B53" s="65" t="s">
        <v>108</v>
      </c>
      <c r="C53" s="24" t="s">
        <v>57</v>
      </c>
      <c r="D53" s="17">
        <v>113584.65052166136</v>
      </c>
      <c r="E53" s="18">
        <v>106812.41</v>
      </c>
      <c r="F53" s="105">
        <v>104611.63400298719</v>
      </c>
      <c r="G53" s="113">
        <v>102268.33340132027</v>
      </c>
      <c r="H53" s="134">
        <v>99977.522733130696</v>
      </c>
      <c r="I53" s="113">
        <v>97738.026223908571</v>
      </c>
      <c r="J53" s="71"/>
      <c r="K53" s="72"/>
      <c r="L53" s="72"/>
      <c r="M53" s="72"/>
    </row>
    <row r="54" spans="1:14" ht="16.5" thickBot="1">
      <c r="A54" s="83"/>
      <c r="B54" s="65" t="s">
        <v>43</v>
      </c>
      <c r="C54" s="83"/>
      <c r="D54" s="12"/>
      <c r="E54" s="12"/>
      <c r="F54" s="78"/>
      <c r="G54" s="114"/>
      <c r="H54" s="126"/>
      <c r="I54" s="114"/>
      <c r="J54" s="72"/>
      <c r="K54" s="71"/>
      <c r="L54" s="71"/>
      <c r="M54" s="71"/>
    </row>
    <row r="55" spans="1:14" ht="16.5" thickBot="1">
      <c r="A55" s="83"/>
      <c r="B55" s="65" t="s">
        <v>44</v>
      </c>
      <c r="C55" s="24"/>
      <c r="D55" s="14">
        <v>93239.405610000002</v>
      </c>
      <c r="E55" s="18">
        <v>88139.23</v>
      </c>
      <c r="F55" s="105">
        <v>86323.198075072185</v>
      </c>
      <c r="G55" s="113">
        <v>84389.558438190565</v>
      </c>
      <c r="H55" s="134">
        <v>82499.232329175094</v>
      </c>
      <c r="I55" s="113">
        <v>80651.249525001578</v>
      </c>
      <c r="J55" s="71"/>
      <c r="K55" s="71"/>
      <c r="L55" s="71"/>
      <c r="M55" s="71"/>
    </row>
    <row r="56" spans="1:14" ht="16.5" thickBot="1">
      <c r="A56" s="83"/>
      <c r="B56" s="65" t="s">
        <v>45</v>
      </c>
      <c r="C56" s="83"/>
      <c r="D56" s="14">
        <v>4711.3191500000003</v>
      </c>
      <c r="E56" s="18">
        <v>4661.25</v>
      </c>
      <c r="F56" s="105">
        <v>4565.2093506137689</v>
      </c>
      <c r="G56" s="113">
        <v>4462.9486611600205</v>
      </c>
      <c r="H56" s="134">
        <v>4362.9786111500362</v>
      </c>
      <c r="I56" s="113">
        <v>4245.1499999999996</v>
      </c>
      <c r="J56" s="71"/>
      <c r="K56" s="71"/>
      <c r="L56" s="71"/>
      <c r="M56" s="71"/>
    </row>
    <row r="57" spans="1:14" ht="16.5" thickBot="1">
      <c r="A57" s="24"/>
      <c r="B57" s="65" t="s">
        <v>46</v>
      </c>
      <c r="C57" s="83"/>
      <c r="D57" s="14">
        <v>4939.3109899999999</v>
      </c>
      <c r="E57" s="18">
        <v>4387.96</v>
      </c>
      <c r="F57" s="105">
        <v>4297.5473889053064</v>
      </c>
      <c r="G57" s="113">
        <v>4201.2823273938284</v>
      </c>
      <c r="H57" s="134">
        <v>4107.1736032602066</v>
      </c>
      <c r="I57" s="113">
        <v>4015.1729145471782</v>
      </c>
      <c r="J57" s="71"/>
      <c r="K57" s="73"/>
      <c r="L57" s="73"/>
      <c r="M57" s="73"/>
      <c r="N57" s="67"/>
    </row>
    <row r="58" spans="1:14" ht="60.75" thickBot="1">
      <c r="A58" s="24" t="s">
        <v>24</v>
      </c>
      <c r="B58" s="65" t="s">
        <v>109</v>
      </c>
      <c r="C58" s="24" t="s">
        <v>57</v>
      </c>
      <c r="D58" s="15">
        <v>61921.529521953933</v>
      </c>
      <c r="E58" s="17">
        <v>58938.98</v>
      </c>
      <c r="F58" s="108">
        <v>63820.65264387332</v>
      </c>
      <c r="G58" s="115">
        <v>63856.87518439479</v>
      </c>
      <c r="H58" s="135">
        <v>63886.834801882171</v>
      </c>
      <c r="I58" s="115">
        <v>63931.530721134288</v>
      </c>
      <c r="J58" s="73"/>
      <c r="K58" s="71"/>
      <c r="L58" s="71"/>
      <c r="M58" s="71"/>
    </row>
    <row r="59" spans="1:14" ht="30.75" thickBot="1">
      <c r="A59" s="24" t="s">
        <v>25</v>
      </c>
      <c r="B59" s="65" t="s">
        <v>47</v>
      </c>
      <c r="C59" s="24" t="s">
        <v>57</v>
      </c>
      <c r="D59" s="15">
        <v>2504.6290372103899</v>
      </c>
      <c r="E59" s="18">
        <v>3458.47</v>
      </c>
      <c r="F59" s="105">
        <v>3202.3100965853655</v>
      </c>
      <c r="G59" s="113">
        <v>3202.3100965853655</v>
      </c>
      <c r="H59" s="134">
        <v>3202.3100965853655</v>
      </c>
      <c r="I59" s="113">
        <v>3202.3100965853655</v>
      </c>
      <c r="J59" s="71"/>
      <c r="K59" s="71"/>
      <c r="L59" s="71"/>
      <c r="M59" s="71"/>
    </row>
    <row r="60" spans="1:14" ht="30.75" thickBot="1">
      <c r="A60" s="24" t="s">
        <v>26</v>
      </c>
      <c r="B60" s="65" t="s">
        <v>48</v>
      </c>
      <c r="C60" s="24" t="s">
        <v>57</v>
      </c>
      <c r="D60" s="15">
        <v>16372</v>
      </c>
      <c r="E60" s="18">
        <v>16764.830000000002</v>
      </c>
      <c r="F60" s="105">
        <v>17318.07</v>
      </c>
      <c r="G60" s="113">
        <v>17854.93</v>
      </c>
      <c r="H60" s="134">
        <v>18372.72</v>
      </c>
      <c r="I60" s="113">
        <v>18886.98</v>
      </c>
      <c r="J60" s="71"/>
      <c r="K60" s="100"/>
    </row>
    <row r="61" spans="1:14" ht="270.75" thickBot="1">
      <c r="A61" s="24" t="s">
        <v>27</v>
      </c>
      <c r="B61" s="65" t="s">
        <v>49</v>
      </c>
      <c r="C61" s="24"/>
      <c r="D61" s="24" t="s">
        <v>102</v>
      </c>
      <c r="E61" s="24" t="s">
        <v>137</v>
      </c>
      <c r="F61" s="24" t="s">
        <v>137</v>
      </c>
      <c r="G61" s="24" t="s">
        <v>137</v>
      </c>
      <c r="H61" s="137" t="s">
        <v>137</v>
      </c>
      <c r="I61" s="111" t="s">
        <v>137</v>
      </c>
      <c r="J61" s="129"/>
      <c r="K61" s="72"/>
      <c r="L61" s="144"/>
      <c r="M61" s="144"/>
      <c r="N61" s="144"/>
    </row>
    <row r="62" spans="1:14" ht="16.5" thickBot="1">
      <c r="A62" s="93" t="s">
        <v>78</v>
      </c>
      <c r="B62" s="84" t="s">
        <v>110</v>
      </c>
      <c r="C62" s="24" t="s">
        <v>60</v>
      </c>
      <c r="D62" s="27">
        <v>2141.59</v>
      </c>
      <c r="E62" s="110">
        <v>2138.21</v>
      </c>
      <c r="F62" s="113">
        <v>2151.71</v>
      </c>
      <c r="G62" s="113">
        <v>2151.71</v>
      </c>
      <c r="H62" s="134">
        <v>2151.71</v>
      </c>
      <c r="I62" s="113">
        <v>2151.71</v>
      </c>
      <c r="J62" s="71"/>
      <c r="K62" s="99"/>
      <c r="L62" s="99"/>
      <c r="M62" s="99"/>
    </row>
    <row r="63" spans="1:14" ht="45.75" thickBot="1">
      <c r="A63" s="93" t="s">
        <v>115</v>
      </c>
      <c r="B63" s="84" t="s">
        <v>111</v>
      </c>
      <c r="C63" s="80" t="s">
        <v>61</v>
      </c>
      <c r="D63" s="17">
        <f>D53/D62</f>
        <v>53.037533104684535</v>
      </c>
      <c r="E63" s="17">
        <f>E53/E62</f>
        <v>49.954125179472548</v>
      </c>
      <c r="F63" s="104">
        <f>F53/F62</f>
        <v>48.617905760063948</v>
      </c>
      <c r="G63" s="104">
        <f t="shared" ref="G63:I63" si="2">G53/G62</f>
        <v>47.528864671038505</v>
      </c>
      <c r="H63" s="104">
        <f t="shared" si="2"/>
        <v>46.464218102407244</v>
      </c>
      <c r="I63" s="112">
        <f t="shared" si="2"/>
        <v>45.423419616913321</v>
      </c>
      <c r="J63" s="128"/>
      <c r="K63" s="72"/>
      <c r="L63" s="72"/>
      <c r="M63" s="72"/>
    </row>
    <row r="64" spans="1:14" ht="45.75" thickBot="1">
      <c r="A64" s="24" t="s">
        <v>28</v>
      </c>
      <c r="B64" s="85" t="s">
        <v>50</v>
      </c>
      <c r="C64" s="29"/>
      <c r="D64" s="16"/>
      <c r="E64" s="12"/>
      <c r="F64" s="78"/>
      <c r="G64" s="114"/>
      <c r="H64" s="126"/>
      <c r="I64" s="114"/>
      <c r="J64" s="72"/>
      <c r="K64" s="72"/>
      <c r="L64" s="72"/>
      <c r="M64" s="72"/>
    </row>
    <row r="65" spans="1:15" ht="30.75" thickBot="1">
      <c r="A65" s="24" t="s">
        <v>29</v>
      </c>
      <c r="B65" s="65" t="s">
        <v>51</v>
      </c>
      <c r="C65" s="24" t="s">
        <v>62</v>
      </c>
      <c r="D65" s="15">
        <v>134.69999999999999</v>
      </c>
      <c r="E65" s="12">
        <v>137</v>
      </c>
      <c r="F65" s="78">
        <f>E65</f>
        <v>137</v>
      </c>
      <c r="G65" s="78">
        <f t="shared" ref="G65:I65" si="3">F65</f>
        <v>137</v>
      </c>
      <c r="H65" s="78">
        <f t="shared" si="3"/>
        <v>137</v>
      </c>
      <c r="I65" s="114">
        <f t="shared" si="3"/>
        <v>137</v>
      </c>
      <c r="J65" s="72"/>
      <c r="K65" s="75"/>
      <c r="L65" s="75"/>
      <c r="M65" s="75"/>
    </row>
    <row r="66" spans="1:15" ht="30.75" thickBot="1">
      <c r="A66" s="24" t="s">
        <v>30</v>
      </c>
      <c r="B66" s="65" t="s">
        <v>52</v>
      </c>
      <c r="C66" s="80" t="s">
        <v>63</v>
      </c>
      <c r="D66" s="28">
        <f>D55/12/D65</f>
        <v>57.683373923533786</v>
      </c>
      <c r="E66" s="14">
        <f>E55/12/E65</f>
        <v>53.612670316301703</v>
      </c>
      <c r="F66" s="122">
        <f>F55/12/F65</f>
        <v>52.508028026199625</v>
      </c>
      <c r="G66" s="122">
        <f t="shared" ref="G66:I66" si="4">G55/12/G65</f>
        <v>51.33184819841275</v>
      </c>
      <c r="H66" s="122">
        <f t="shared" si="4"/>
        <v>50.1820147987683</v>
      </c>
      <c r="I66" s="136">
        <f t="shared" si="4"/>
        <v>49.057937667275894</v>
      </c>
      <c r="J66" s="75"/>
      <c r="K66" s="72"/>
      <c r="L66" s="72"/>
      <c r="M66" s="72"/>
    </row>
    <row r="67" spans="1:15" ht="95.25" customHeight="1" thickBot="1">
      <c r="A67" s="24" t="s">
        <v>31</v>
      </c>
      <c r="B67" s="85" t="s">
        <v>53</v>
      </c>
      <c r="C67" s="21"/>
      <c r="D67" s="94" t="s">
        <v>98</v>
      </c>
      <c r="E67" s="114" t="s">
        <v>103</v>
      </c>
      <c r="F67" s="114" t="s">
        <v>103</v>
      </c>
      <c r="G67" s="114" t="s">
        <v>103</v>
      </c>
      <c r="H67" s="126" t="s">
        <v>103</v>
      </c>
      <c r="I67" s="114" t="s">
        <v>103</v>
      </c>
      <c r="J67" s="72"/>
      <c r="K67" s="42"/>
      <c r="L67" s="42"/>
      <c r="M67" s="42"/>
    </row>
    <row r="68" spans="1:15" ht="45.75" thickBot="1">
      <c r="A68" s="83" t="s">
        <v>116</v>
      </c>
      <c r="B68" s="65" t="s">
        <v>54</v>
      </c>
      <c r="C68" s="24" t="s">
        <v>57</v>
      </c>
      <c r="D68" s="78">
        <v>110</v>
      </c>
      <c r="E68" s="97">
        <v>110</v>
      </c>
      <c r="F68" s="124">
        <v>110</v>
      </c>
      <c r="G68" s="124">
        <v>110</v>
      </c>
      <c r="H68" s="124">
        <v>110</v>
      </c>
      <c r="I68" s="114">
        <v>110</v>
      </c>
      <c r="J68" s="72"/>
      <c r="K68" s="72"/>
      <c r="L68" s="72"/>
      <c r="M68" s="72"/>
    </row>
    <row r="69" spans="1:15" ht="45.75" thickBot="1">
      <c r="A69" s="83" t="s">
        <v>117</v>
      </c>
      <c r="B69" s="65" t="s">
        <v>55</v>
      </c>
      <c r="C69" s="24" t="s">
        <v>57</v>
      </c>
      <c r="D69" s="78"/>
      <c r="E69" s="123"/>
      <c r="F69" s="114"/>
      <c r="G69" s="114"/>
      <c r="H69" s="126"/>
      <c r="I69" s="114"/>
      <c r="J69" s="72"/>
    </row>
    <row r="70" spans="1:15">
      <c r="B70" s="23"/>
      <c r="C70" s="23"/>
      <c r="D70" s="23"/>
    </row>
    <row r="71" spans="1:15" ht="16.5" thickBot="1">
      <c r="B71" s="23"/>
      <c r="C71" s="38" t="s">
        <v>68</v>
      </c>
      <c r="D71" s="23"/>
    </row>
    <row r="72" spans="1:15" ht="46.5" customHeight="1" thickBot="1">
      <c r="A72" s="1" t="s">
        <v>5</v>
      </c>
      <c r="B72" s="3" t="s">
        <v>32</v>
      </c>
      <c r="C72" s="6" t="s">
        <v>56</v>
      </c>
      <c r="D72" s="145" t="s">
        <v>138</v>
      </c>
      <c r="E72" s="146"/>
      <c r="F72" s="147" t="s">
        <v>64</v>
      </c>
      <c r="G72" s="148"/>
      <c r="H72" s="142" t="s">
        <v>126</v>
      </c>
      <c r="I72" s="142"/>
      <c r="J72" s="142" t="s">
        <v>127</v>
      </c>
      <c r="K72" s="142"/>
      <c r="L72" s="142" t="s">
        <v>128</v>
      </c>
      <c r="M72" s="142"/>
      <c r="N72" s="149" t="s">
        <v>129</v>
      </c>
      <c r="O72" s="150"/>
    </row>
    <row r="73" spans="1:15" ht="15.75" thickBot="1">
      <c r="A73" s="131"/>
      <c r="B73" s="4"/>
      <c r="C73" s="7"/>
      <c r="D73" s="33" t="s">
        <v>79</v>
      </c>
      <c r="E73" s="34" t="s">
        <v>80</v>
      </c>
      <c r="F73" s="33" t="s">
        <v>79</v>
      </c>
      <c r="G73" s="34" t="s">
        <v>80</v>
      </c>
      <c r="H73" s="117" t="s">
        <v>79</v>
      </c>
      <c r="I73" s="118" t="s">
        <v>80</v>
      </c>
      <c r="J73" s="117" t="s">
        <v>79</v>
      </c>
      <c r="K73" s="118" t="s">
        <v>80</v>
      </c>
      <c r="L73" s="117" t="s">
        <v>79</v>
      </c>
      <c r="M73" s="118" t="s">
        <v>80</v>
      </c>
      <c r="N73" s="119" t="s">
        <v>79</v>
      </c>
      <c r="O73" s="120" t="s">
        <v>80</v>
      </c>
    </row>
    <row r="74" spans="1:15" ht="30.75" thickBot="1">
      <c r="A74" s="131" t="s">
        <v>6</v>
      </c>
      <c r="B74" s="5" t="s">
        <v>69</v>
      </c>
      <c r="C74" s="8"/>
      <c r="D74" s="35"/>
      <c r="E74" s="35"/>
      <c r="F74" s="35"/>
      <c r="G74" s="35"/>
      <c r="H74" s="35"/>
      <c r="I74" s="35"/>
      <c r="J74" s="21"/>
      <c r="K74" s="21"/>
      <c r="L74" s="21"/>
      <c r="M74" s="21"/>
      <c r="N74" s="10"/>
      <c r="O74" s="10"/>
    </row>
    <row r="75" spans="1:15" ht="45.75" hidden="1" customHeight="1" thickBot="1">
      <c r="A75" s="131" t="s">
        <v>7</v>
      </c>
      <c r="B75" s="5" t="s">
        <v>70</v>
      </c>
      <c r="C75" s="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0"/>
      <c r="O75" s="10"/>
    </row>
    <row r="76" spans="1:15" ht="225.75" hidden="1" customHeight="1" thickBot="1">
      <c r="A76" s="130"/>
      <c r="B76" s="5" t="s">
        <v>71</v>
      </c>
      <c r="C76" s="7" t="s">
        <v>72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21"/>
      <c r="O76" s="10"/>
    </row>
    <row r="77" spans="1:15" ht="30.75" thickBot="1">
      <c r="A77" s="131" t="s">
        <v>8</v>
      </c>
      <c r="B77" s="5" t="s">
        <v>73</v>
      </c>
      <c r="C77" s="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10"/>
      <c r="O77" s="10"/>
    </row>
    <row r="78" spans="1:15" ht="15.75" thickBot="1">
      <c r="A78" s="130"/>
      <c r="B78" s="5" t="s">
        <v>74</v>
      </c>
      <c r="C78" s="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0"/>
      <c r="O78" s="10"/>
    </row>
    <row r="79" spans="1:15" ht="30.75" thickBot="1">
      <c r="A79" s="130"/>
      <c r="B79" s="5" t="s">
        <v>75</v>
      </c>
      <c r="C79" s="7" t="s">
        <v>72</v>
      </c>
      <c r="D79" s="21">
        <v>1374264.35</v>
      </c>
      <c r="E79" s="21">
        <v>1374264.35</v>
      </c>
      <c r="F79" s="21">
        <v>1374264.35</v>
      </c>
      <c r="G79" s="21">
        <v>1421064.48</v>
      </c>
      <c r="H79" s="20">
        <v>1421064.48</v>
      </c>
      <c r="I79" s="20">
        <v>1718452.8</v>
      </c>
      <c r="J79" s="21">
        <v>1504103.37</v>
      </c>
      <c r="K79" s="21">
        <v>1504103.37</v>
      </c>
      <c r="L79" s="21">
        <v>1483633.54</v>
      </c>
      <c r="M79" s="21">
        <v>1483633.54</v>
      </c>
      <c r="N79" s="121">
        <v>1463761.74</v>
      </c>
      <c r="O79" s="121">
        <v>1463761.74</v>
      </c>
    </row>
    <row r="80" spans="1:15" ht="30.75" thickBot="1">
      <c r="A80" s="130"/>
      <c r="B80" s="5" t="s">
        <v>76</v>
      </c>
      <c r="C80" s="9"/>
      <c r="D80" s="21">
        <v>318.24</v>
      </c>
      <c r="E80" s="21">
        <v>329.87</v>
      </c>
      <c r="F80" s="21">
        <v>305.73</v>
      </c>
      <c r="G80" s="21">
        <v>336.77</v>
      </c>
      <c r="H80" s="21">
        <v>336.77</v>
      </c>
      <c r="I80" s="20">
        <v>349.23</v>
      </c>
      <c r="J80" s="21">
        <v>349.23</v>
      </c>
      <c r="K80" s="21">
        <v>363.2</v>
      </c>
      <c r="L80" s="21">
        <v>363.2</v>
      </c>
      <c r="M80" s="21">
        <v>377.73</v>
      </c>
      <c r="N80" s="21">
        <v>377.72</v>
      </c>
      <c r="O80" s="10">
        <v>392.84</v>
      </c>
    </row>
    <row r="81" spans="1:15" ht="15.75" thickBot="1">
      <c r="A81" s="130"/>
      <c r="B81" s="5" t="s">
        <v>77</v>
      </c>
      <c r="C81" s="9"/>
      <c r="D81" s="21">
        <v>2.5769199999999999</v>
      </c>
      <c r="E81" s="21">
        <v>2.7860999999999998</v>
      </c>
      <c r="F81" s="21">
        <v>2.5581100000000001</v>
      </c>
      <c r="G81" s="21">
        <v>2.86957</v>
      </c>
      <c r="H81" s="22">
        <v>2.7695699999999999</v>
      </c>
      <c r="I81" s="22">
        <v>3.3237369999999999</v>
      </c>
      <c r="J81" s="21">
        <v>2.9313959999999999</v>
      </c>
      <c r="K81" s="21">
        <v>2.9313959999999999</v>
      </c>
      <c r="L81" s="21">
        <v>2.9105799999999999</v>
      </c>
      <c r="M81" s="21">
        <v>2.9105799999999999</v>
      </c>
      <c r="N81" s="10">
        <v>2.8913479999999998</v>
      </c>
      <c r="O81" s="10">
        <v>2.8913479999999998</v>
      </c>
    </row>
    <row r="83" spans="1:15" ht="15.75">
      <c r="B83" s="141" t="s">
        <v>67</v>
      </c>
      <c r="C83" s="141"/>
      <c r="D83" s="141"/>
      <c r="E83" s="141"/>
      <c r="F83" s="141"/>
      <c r="G83" s="98"/>
      <c r="H83" s="98"/>
      <c r="I83" s="98"/>
      <c r="J83" s="98"/>
      <c r="K83" s="98"/>
      <c r="L83" s="98"/>
      <c r="M83" s="98"/>
    </row>
    <row r="84" spans="1:15" ht="15.75">
      <c r="B84" s="139" t="s">
        <v>112</v>
      </c>
      <c r="C84" s="139"/>
      <c r="D84" s="139"/>
      <c r="E84" s="139"/>
      <c r="F84" s="139"/>
      <c r="G84" s="138"/>
      <c r="H84" s="138"/>
      <c r="I84" s="138"/>
      <c r="J84" s="98"/>
      <c r="K84" s="98"/>
      <c r="L84" s="98"/>
      <c r="M84" s="98"/>
    </row>
    <row r="85" spans="1:15" ht="15.75">
      <c r="B85" s="141" t="s">
        <v>113</v>
      </c>
      <c r="C85" s="141"/>
      <c r="D85" s="141"/>
      <c r="E85" s="141"/>
      <c r="F85" s="141"/>
      <c r="G85" s="138"/>
      <c r="H85" s="138"/>
      <c r="I85" s="98"/>
      <c r="J85" s="98"/>
      <c r="K85" s="98"/>
      <c r="L85" s="98"/>
      <c r="M85" s="98"/>
    </row>
    <row r="86" spans="1:15" ht="15.75">
      <c r="B86" s="141" t="s">
        <v>114</v>
      </c>
      <c r="C86" s="141"/>
      <c r="D86" s="141"/>
      <c r="E86" s="141"/>
      <c r="F86" s="141"/>
      <c r="G86" s="138"/>
      <c r="H86" s="138"/>
      <c r="I86" s="98"/>
      <c r="J86" s="98"/>
      <c r="K86" s="98"/>
      <c r="L86" s="98"/>
      <c r="M86" s="98"/>
    </row>
    <row r="87" spans="1:15">
      <c r="A87" s="23"/>
      <c r="B87" s="23"/>
      <c r="C87" s="23"/>
      <c r="D87" s="23"/>
    </row>
    <row r="88" spans="1:15" ht="18.75">
      <c r="A88" s="23"/>
      <c r="B88" s="23"/>
      <c r="C88" s="23"/>
      <c r="D88" s="140"/>
      <c r="E88" s="140"/>
      <c r="F88" s="140"/>
      <c r="G88" s="140"/>
      <c r="H88" s="140"/>
    </row>
    <row r="89" spans="1:15" ht="15.75">
      <c r="A89" s="11"/>
      <c r="B89" s="32"/>
      <c r="C89" s="11"/>
      <c r="D89" s="11"/>
      <c r="E89" s="36"/>
      <c r="F89" s="37"/>
      <c r="G89" s="37"/>
      <c r="H89" s="37"/>
      <c r="I89" s="37"/>
      <c r="J89" s="37"/>
    </row>
    <row r="90" spans="1:15">
      <c r="A90" s="23"/>
      <c r="B90" s="23"/>
      <c r="C90" s="23"/>
      <c r="D90" s="23"/>
    </row>
    <row r="91" spans="1:15">
      <c r="A91" s="23"/>
      <c r="B91" s="23"/>
      <c r="C91" s="23"/>
      <c r="D91" s="23"/>
    </row>
    <row r="92" spans="1:15">
      <c r="A92" s="23"/>
      <c r="B92" s="23"/>
      <c r="C92" s="23"/>
      <c r="D92" s="23"/>
    </row>
    <row r="93" spans="1:15">
      <c r="A93" s="23"/>
      <c r="B93" s="23"/>
      <c r="C93" s="23"/>
      <c r="D93" s="23"/>
    </row>
    <row r="94" spans="1:15">
      <c r="A94" s="23"/>
      <c r="B94" s="23"/>
      <c r="C94" s="23"/>
      <c r="D94" s="23"/>
    </row>
    <row r="95" spans="1:15">
      <c r="A95" s="23"/>
      <c r="B95" s="23"/>
      <c r="C95" s="23"/>
      <c r="D95" s="23"/>
    </row>
    <row r="96" spans="1:15">
      <c r="A96" s="23"/>
      <c r="B96" s="23"/>
      <c r="C96" s="23"/>
      <c r="D96" s="23"/>
    </row>
    <row r="97" spans="1:4">
      <c r="A97" s="23"/>
      <c r="B97" s="23"/>
      <c r="C97" s="23"/>
      <c r="D97" s="23"/>
    </row>
    <row r="98" spans="1:4">
      <c r="A98" s="23"/>
      <c r="B98" s="23"/>
      <c r="C98" s="23"/>
      <c r="D98" s="23"/>
    </row>
    <row r="99" spans="1:4">
      <c r="A99" s="23"/>
      <c r="B99" s="23"/>
      <c r="C99" s="23"/>
      <c r="D99" s="23"/>
    </row>
    <row r="100" spans="1:4">
      <c r="A100" s="23"/>
      <c r="B100" s="23"/>
      <c r="C100" s="23"/>
      <c r="D100" s="23"/>
    </row>
    <row r="101" spans="1:4">
      <c r="A101" s="23"/>
      <c r="B101" s="23"/>
      <c r="C101" s="23"/>
      <c r="D101" s="23"/>
    </row>
    <row r="102" spans="1:4">
      <c r="A102" s="23"/>
      <c r="B102" s="23"/>
      <c r="C102" s="23"/>
      <c r="D102" s="23"/>
    </row>
    <row r="103" spans="1:4">
      <c r="A103" s="23"/>
      <c r="B103" s="23"/>
      <c r="C103" s="23"/>
      <c r="D103" s="23"/>
    </row>
    <row r="104" spans="1:4">
      <c r="A104" s="23"/>
      <c r="B104" s="23"/>
      <c r="C104" s="23"/>
      <c r="D104" s="23"/>
    </row>
    <row r="105" spans="1:4">
      <c r="A105" s="23"/>
      <c r="B105" s="23"/>
      <c r="C105" s="23"/>
      <c r="D105" s="23"/>
    </row>
    <row r="106" spans="1:4">
      <c r="A106" s="23"/>
      <c r="B106" s="23"/>
      <c r="C106" s="23"/>
      <c r="D106" s="23"/>
    </row>
    <row r="107" spans="1:4">
      <c r="A107" s="23"/>
      <c r="B107" s="23"/>
      <c r="C107" s="23"/>
      <c r="D107" s="23"/>
    </row>
  </sheetData>
  <mergeCells count="23">
    <mergeCell ref="A35:F35"/>
    <mergeCell ref="B7:C7"/>
    <mergeCell ref="C12:F12"/>
    <mergeCell ref="B15:B16"/>
    <mergeCell ref="B17:B18"/>
    <mergeCell ref="B19:B20"/>
    <mergeCell ref="B21:B22"/>
    <mergeCell ref="B23:B24"/>
    <mergeCell ref="B25:B26"/>
    <mergeCell ref="B27:B28"/>
    <mergeCell ref="B29:B30"/>
    <mergeCell ref="B32:F32"/>
    <mergeCell ref="B83:F83"/>
    <mergeCell ref="B85:F85"/>
    <mergeCell ref="B86:F86"/>
    <mergeCell ref="L37:M37"/>
    <mergeCell ref="L61:N61"/>
    <mergeCell ref="D72:E72"/>
    <mergeCell ref="F72:G72"/>
    <mergeCell ref="H72:I72"/>
    <mergeCell ref="J72:K72"/>
    <mergeCell ref="L72:M72"/>
    <mergeCell ref="N72:O72"/>
  </mergeCells>
  <hyperlinks>
    <hyperlink ref="C25" r:id="rId1"/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F72" location="sub_10511" display="sub_10511"/>
  </hyperlinks>
  <pageMargins left="0" right="0" top="0" bottom="0" header="0.31496062992125984" footer="0.31496062992125984"/>
  <pageSetup paperSize="9" scale="60" orientation="landscape" horizontalDpi="0" verticalDpi="0" r:id="rId2"/>
  <drawing r:id="rId3"/>
  <legacyDrawing r:id="rId4"/>
  <oleObjects>
    <oleObject progId="Word.Document.12" shapeId="8193" r:id="rId5"/>
    <oleObject progId="Word.Document.12" shapeId="8194" r:id="rId6"/>
    <oleObject progId="Word.Document.12" shapeId="8195" r:id="rId7"/>
    <oleObject progId="Word.Document.12" shapeId="819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сайт21-24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2020-04-20T06:55:52Z</dcterms:modified>
</cp:coreProperties>
</file>