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<sst xmlns="http://schemas.openxmlformats.org/spreadsheetml/2006/main" count="96" uniqueCount="31">
  <si>
    <t>№</t>
  </si>
  <si>
    <t>Аварийные отключения и их причина</t>
  </si>
  <si>
    <t>Журнал учета текущей информации о прекращении передачи электрической энергии для потребителей услуг</t>
  </si>
  <si>
    <t>Мероприятия по их устранению</t>
  </si>
  <si>
    <t>Обьем недопоставленной эл.энергии (час)</t>
  </si>
  <si>
    <t>Ответственные за аварийное оключение</t>
  </si>
  <si>
    <t>ООО РЭС</t>
  </si>
  <si>
    <t>напряжение подано</t>
  </si>
  <si>
    <t>мин.</t>
  </si>
  <si>
    <t>ч.</t>
  </si>
  <si>
    <t>Формы</t>
  </si>
  <si>
    <t>Объём недопоставленной электроэнергии кВт/ч</t>
  </si>
  <si>
    <r>
      <t xml:space="preserve">ИТОГО отключений за </t>
    </r>
    <r>
      <rPr>
        <b/>
        <sz val="9"/>
        <color indexed="8"/>
        <rFont val="Calibri"/>
        <family val="2"/>
      </rPr>
      <t>І</t>
    </r>
    <r>
      <rPr>
        <b/>
        <sz val="9"/>
        <color indexed="8"/>
        <rFont val="Cambria"/>
        <family val="1"/>
      </rPr>
      <t xml:space="preserve"> квартал </t>
    </r>
    <r>
      <rPr>
        <b/>
        <sz val="9"/>
        <color indexed="8"/>
        <rFont val="Cambria"/>
        <family val="1"/>
      </rPr>
      <t>2015 г. по ООО "РЭС" (ч)</t>
    </r>
  </si>
  <si>
    <t>обход с осмотром</t>
  </si>
  <si>
    <r>
      <t xml:space="preserve">  электросетевой организации за </t>
    </r>
    <r>
      <rPr>
        <b/>
        <sz val="9"/>
        <color indexed="8"/>
        <rFont val="Cambria"/>
        <family val="1"/>
      </rPr>
      <t xml:space="preserve">l квартал </t>
    </r>
    <r>
      <rPr>
        <b/>
        <sz val="9"/>
        <color indexed="8"/>
        <rFont val="Cambria"/>
        <family val="1"/>
      </rPr>
      <t>2016 год.</t>
    </r>
  </si>
  <si>
    <t>обход с осмотром, перетяжка проводов</t>
  </si>
  <si>
    <t>12.02.2016 г 15:40 п. Могот, на ПС-35/10 кВ аварийно отключился от ТО МВ-10 кВ ф.№5 (схлёст проводов)</t>
  </si>
  <si>
    <t>24.02.2016 г 10:20 п. Юктали, на ПС-220/35/10 кВ аварийно отключился от ТО Ф.№17 (схлёст проводов)</t>
  </si>
  <si>
    <t>Обход с осмотром</t>
  </si>
  <si>
    <t>25.03.2016 г 16:55 п. Могот, на ПС-35/10 кВ аварийно отключился от МТЗ ВЛ-10 кВ  Ф.№2  (причина не выяснена)</t>
  </si>
  <si>
    <t>26.01.2016 г. п. Ларба, ПС-35/10 кВ ВЛ-10 кВ Ф.№6 ТП-1 аварийно отключился ВН Т-1 (причина не выяснена)</t>
  </si>
  <si>
    <t>05.02.2016 г 21:42 п. Аносовский, ПС-35/10 кВ ВЛ-10 кВ Ф.№1 в ТП-2 аварийно отключился АВ-0,4 кВ (схлёст проводов)</t>
  </si>
  <si>
    <t>05.03.2016 г. 12:30 п. Соловьёвск,  ПС-35/6 кВ ВЛ-6 кВ Ф.№1 в КТП-15 аварийно отключился АВ-0,4 кВ  (схлёст проводов)</t>
  </si>
  <si>
    <t>07.01.2016 г. 18:30 п. Соловьёвск, на ПС-35/6 кВ аварийно отключился Ф.№1 ВЛ-6 кВ (причина не выяснена)</t>
  </si>
  <si>
    <t>09.03.2016 г 18:20 п. Верхнезейск, ПС-220/35/10 кВ ВЛ-10 кВ Ф.№22 в ТП-94 аварийно отключился АВ-0,4 кВ  (причина не выяснена)</t>
  </si>
  <si>
    <t>09.03.2016 г 22:15 п. Соловьёвск, ПС-35/6 кВ ВЛ-6 кВ Ф.№1 в КТП-7 аварийно отключился АВ-0,4 кВ (схлёст проводов)</t>
  </si>
  <si>
    <t>25.03.2016 г 19:30 п. Юктали, ПС-220/35/10 кВ ВЛ-10 кВ Ф.№17 в КТП-3 аварийно отключился АВ-0,4 кВ (схлёст проводов)</t>
  </si>
  <si>
    <t>обход с осмотром, перетяжка проводов, замена предохранителя</t>
  </si>
  <si>
    <t>25.03.2016 г 17:50 п. Юктали, ПС-220/35/10 кВ ВЛ-10 кВ Ф.№17 в КТП-3 аварийно отключился АВ-0,4 кВ (схлёст проводов)</t>
  </si>
  <si>
    <t>31.03.2016 г. 17:50 п. Огорон, ПС-35/10 кВ ВЛ-10 кВ ф.№2,3 ТП-1 ВЛ-0,4 кВ Ф.№6 аварийно отключился АВ-0,4 кВ  (схлёст проводов)</t>
  </si>
  <si>
    <t>Расход по Фидеру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</si>
</sst>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 indent="1"/>
    </xf>
    <xf numFmtId="0" fontId="38" fillId="33" borderId="0" xfId="0" applyFont="1" applyFill="1" applyAlignment="1">
      <alignment horizontal="center" vertical="center" wrapText="1"/>
    </xf>
    <xf numFmtId="2" fontId="38" fillId="0" borderId="0" xfId="0" applyNumberFormat="1" applyFont="1" applyAlignment="1">
      <alignment horizontal="left" vertical="center" wrapText="1" indent="1"/>
    </xf>
    <xf numFmtId="2" fontId="38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2" fontId="39" fillId="0" borderId="17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2" fontId="39" fillId="0" borderId="21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73" fontId="38" fillId="0" borderId="0" xfId="0" applyNumberFormat="1" applyFont="1" applyAlignment="1">
      <alignment horizontal="left" vertical="center" wrapText="1" indent="1"/>
    </xf>
    <xf numFmtId="2" fontId="39" fillId="0" borderId="23" xfId="0" applyNumberFormat="1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2" fontId="38" fillId="0" borderId="28" xfId="0" applyNumberFormat="1" applyFont="1" applyBorder="1" applyAlignment="1">
      <alignment horizontal="center" vertical="center" wrapText="1"/>
    </xf>
    <xf numFmtId="2" fontId="38" fillId="0" borderId="29" xfId="0" applyNumberFormat="1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26" xfId="0" applyNumberFormat="1" applyFont="1" applyBorder="1" applyAlignment="1">
      <alignment horizontal="center" vertical="center" wrapText="1"/>
    </xf>
    <xf numFmtId="2" fontId="38" fillId="0" borderId="27" xfId="0" applyNumberFormat="1" applyFont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2" fontId="38" fillId="0" borderId="30" xfId="0" applyNumberFormat="1" applyFont="1" applyBorder="1" applyAlignment="1">
      <alignment horizontal="center" vertical="center" wrapText="1"/>
    </xf>
    <xf numFmtId="2" fontId="38" fillId="0" borderId="31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2" fontId="39" fillId="0" borderId="35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 indent="1"/>
    </xf>
    <xf numFmtId="0" fontId="38" fillId="34" borderId="15" xfId="0" applyFont="1" applyFill="1" applyBorder="1" applyAlignment="1">
      <alignment horizontal="left" vertical="center" wrapText="1"/>
    </xf>
    <xf numFmtId="0" fontId="38" fillId="34" borderId="30" xfId="0" applyFont="1" applyFill="1" applyBorder="1" applyAlignment="1">
      <alignment horizontal="left" vertical="center" wrapText="1"/>
    </xf>
    <xf numFmtId="0" fontId="38" fillId="34" borderId="31" xfId="0" applyFont="1" applyFill="1" applyBorder="1" applyAlignment="1">
      <alignment horizontal="left" vertical="center" wrapText="1"/>
    </xf>
    <xf numFmtId="0" fontId="38" fillId="34" borderId="23" xfId="0" applyFont="1" applyFill="1" applyBorder="1" applyAlignment="1">
      <alignment horizontal="left" vertical="center" wrapText="1"/>
    </xf>
    <xf numFmtId="0" fontId="38" fillId="34" borderId="28" xfId="0" applyFont="1" applyFill="1" applyBorder="1" applyAlignment="1">
      <alignment horizontal="left" vertical="center" wrapText="1"/>
    </xf>
    <xf numFmtId="0" fontId="38" fillId="34" borderId="29" xfId="0" applyFont="1" applyFill="1" applyBorder="1" applyAlignment="1">
      <alignment horizontal="left" vertical="center" wrapText="1"/>
    </xf>
    <xf numFmtId="0" fontId="38" fillId="35" borderId="17" xfId="0" applyFont="1" applyFill="1" applyBorder="1" applyAlignment="1">
      <alignment horizontal="left" vertical="center" wrapText="1"/>
    </xf>
    <xf numFmtId="0" fontId="38" fillId="35" borderId="26" xfId="0" applyFont="1" applyFill="1" applyBorder="1" applyAlignment="1">
      <alignment horizontal="left" vertical="center" wrapText="1"/>
    </xf>
    <xf numFmtId="0" fontId="38" fillId="35" borderId="27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left" vertical="center" wrapText="1"/>
    </xf>
    <xf numFmtId="0" fontId="38" fillId="35" borderId="30" xfId="0" applyFont="1" applyFill="1" applyBorder="1" applyAlignment="1">
      <alignment horizontal="left" vertical="center" wrapText="1"/>
    </xf>
    <xf numFmtId="0" fontId="38" fillId="35" borderId="31" xfId="0" applyFont="1" applyFill="1" applyBorder="1" applyAlignment="1">
      <alignment horizontal="left" vertical="center" wrapText="1"/>
    </xf>
    <xf numFmtId="0" fontId="38" fillId="35" borderId="23" xfId="0" applyFont="1" applyFill="1" applyBorder="1" applyAlignment="1">
      <alignment horizontal="left" vertical="center" wrapText="1"/>
    </xf>
    <xf numFmtId="0" fontId="38" fillId="35" borderId="28" xfId="0" applyFont="1" applyFill="1" applyBorder="1" applyAlignment="1">
      <alignment horizontal="left" vertical="center" wrapText="1"/>
    </xf>
    <xf numFmtId="0" fontId="38" fillId="35" borderId="29" xfId="0" applyFont="1" applyFill="1" applyBorder="1" applyAlignment="1">
      <alignment horizontal="left" vertical="center" wrapText="1"/>
    </xf>
    <xf numFmtId="0" fontId="38" fillId="36" borderId="32" xfId="0" applyFont="1" applyFill="1" applyBorder="1" applyAlignment="1">
      <alignment horizontal="left" vertical="center" wrapText="1"/>
    </xf>
    <xf numFmtId="0" fontId="38" fillId="36" borderId="33" xfId="0" applyFont="1" applyFill="1" applyBorder="1" applyAlignment="1">
      <alignment horizontal="left" vertical="center" wrapText="1"/>
    </xf>
    <xf numFmtId="0" fontId="38" fillId="36" borderId="34" xfId="0" applyFont="1" applyFill="1" applyBorder="1" applyAlignment="1">
      <alignment horizontal="left" vertical="center" wrapText="1"/>
    </xf>
    <xf numFmtId="0" fontId="38" fillId="36" borderId="15" xfId="0" applyFont="1" applyFill="1" applyBorder="1" applyAlignment="1">
      <alignment horizontal="left" vertical="center" wrapText="1"/>
    </xf>
    <xf numFmtId="0" fontId="38" fillId="36" borderId="30" xfId="0" applyFont="1" applyFill="1" applyBorder="1" applyAlignment="1">
      <alignment horizontal="left" vertical="center" wrapText="1"/>
    </xf>
    <xf numFmtId="0" fontId="38" fillId="36" borderId="31" xfId="0" applyFont="1" applyFill="1" applyBorder="1" applyAlignment="1">
      <alignment horizontal="left" vertical="center" wrapText="1"/>
    </xf>
    <xf numFmtId="1" fontId="38" fillId="0" borderId="0" xfId="0" applyNumberFormat="1" applyFont="1" applyAlignment="1">
      <alignment horizontal="left" vertical="center" wrapText="1" indent="1"/>
    </xf>
    <xf numFmtId="2" fontId="3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J6" sqref="J6:J18"/>
    </sheetView>
  </sheetViews>
  <sheetFormatPr defaultColWidth="9.140625" defaultRowHeight="15"/>
  <cols>
    <col min="1" max="1" width="5.28125" style="0" customWidth="1"/>
    <col min="6" max="6" width="12.7109375" style="0" customWidth="1"/>
    <col min="8" max="8" width="7.7109375" style="0" customWidth="1"/>
    <col min="9" max="9" width="7.57421875" style="0" customWidth="1"/>
    <col min="10" max="10" width="16.8515625" style="0" customWidth="1"/>
    <col min="11" max="11" width="7.28125" style="0" customWidth="1"/>
    <col min="12" max="12" width="7.421875" style="0" customWidth="1"/>
    <col min="13" max="14" width="6.00390625" style="0" customWidth="1"/>
    <col min="15" max="15" width="6.7109375" style="0" customWidth="1"/>
    <col min="16" max="16" width="10.7109375" style="0" customWidth="1"/>
    <col min="17" max="17" width="11.8515625" style="0" customWidth="1"/>
    <col min="18" max="18" width="4.57421875" style="0" customWidth="1"/>
    <col min="19" max="19" width="6.421875" style="0" customWidth="1"/>
    <col min="20" max="20" width="9.8515625" style="0" customWidth="1"/>
  </cols>
  <sheetData>
    <row r="1" spans="1:19" ht="15">
      <c r="A1" s="2"/>
      <c r="B1" s="1"/>
      <c r="C1" s="1"/>
      <c r="D1" s="1"/>
      <c r="E1" s="1"/>
      <c r="F1" s="1"/>
      <c r="G1" s="65" t="s">
        <v>10</v>
      </c>
      <c r="H1" s="65"/>
      <c r="I1" s="1"/>
      <c r="J1" s="1"/>
      <c r="K1" s="1"/>
      <c r="L1" s="1"/>
      <c r="M1" s="1"/>
      <c r="N1" s="1"/>
      <c r="O1" s="1"/>
      <c r="P1" s="1"/>
      <c r="Q1" s="3"/>
      <c r="R1" s="1"/>
      <c r="S1" s="1"/>
    </row>
    <row r="2" spans="1:19" ht="1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7"/>
      <c r="Q2" s="3"/>
      <c r="R2" s="1"/>
      <c r="S2" s="1"/>
    </row>
    <row r="3" spans="1:19" ht="15.75" thickBo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7"/>
      <c r="Q3" s="3"/>
      <c r="R3" s="1"/>
      <c r="S3" s="1"/>
    </row>
    <row r="4" spans="1:19" ht="48">
      <c r="A4" s="8" t="s">
        <v>0</v>
      </c>
      <c r="B4" s="67" t="s">
        <v>1</v>
      </c>
      <c r="C4" s="68"/>
      <c r="D4" s="68"/>
      <c r="E4" s="68"/>
      <c r="F4" s="69"/>
      <c r="G4" s="67" t="s">
        <v>4</v>
      </c>
      <c r="H4" s="68"/>
      <c r="I4" s="69"/>
      <c r="J4" s="15" t="s">
        <v>11</v>
      </c>
      <c r="K4" s="67" t="s">
        <v>3</v>
      </c>
      <c r="L4" s="68"/>
      <c r="M4" s="68"/>
      <c r="N4" s="68"/>
      <c r="O4" s="69"/>
      <c r="P4" s="9" t="s">
        <v>5</v>
      </c>
      <c r="Q4" s="4" t="s">
        <v>7</v>
      </c>
      <c r="R4" s="1" t="s">
        <v>9</v>
      </c>
      <c r="S4" s="1" t="s">
        <v>8</v>
      </c>
    </row>
    <row r="5" spans="1:19" ht="15">
      <c r="A5" s="10">
        <v>1</v>
      </c>
      <c r="B5" s="59">
        <v>2</v>
      </c>
      <c r="C5" s="60"/>
      <c r="D5" s="60"/>
      <c r="E5" s="60"/>
      <c r="F5" s="61"/>
      <c r="G5" s="59">
        <v>3</v>
      </c>
      <c r="H5" s="60"/>
      <c r="I5" s="61"/>
      <c r="J5" s="13">
        <v>4</v>
      </c>
      <c r="K5" s="59">
        <v>5</v>
      </c>
      <c r="L5" s="60"/>
      <c r="M5" s="60"/>
      <c r="N5" s="60"/>
      <c r="O5" s="61"/>
      <c r="P5" s="11">
        <v>6</v>
      </c>
      <c r="Q5" s="3"/>
      <c r="R5" s="1"/>
      <c r="S5" s="1"/>
    </row>
    <row r="6" spans="1:19" ht="39.75" customHeight="1">
      <c r="A6" s="16">
        <v>1</v>
      </c>
      <c r="B6" s="43" t="s">
        <v>23</v>
      </c>
      <c r="C6" s="44"/>
      <c r="D6" s="44"/>
      <c r="E6" s="44"/>
      <c r="F6" s="45"/>
      <c r="G6" s="52">
        <v>0.166667</v>
      </c>
      <c r="H6" s="53"/>
      <c r="I6" s="54"/>
      <c r="J6" s="12">
        <v>2.145072241151434</v>
      </c>
      <c r="K6" s="62" t="s">
        <v>13</v>
      </c>
      <c r="L6" s="63"/>
      <c r="M6" s="63"/>
      <c r="N6" s="63"/>
      <c r="O6" s="64"/>
      <c r="P6" s="17" t="s">
        <v>6</v>
      </c>
      <c r="Q6" s="22">
        <v>0.7569444444444445</v>
      </c>
      <c r="R6" s="1"/>
      <c r="S6" s="1">
        <v>10</v>
      </c>
    </row>
    <row r="7" spans="1:19" ht="39.75" customHeight="1" thickBot="1">
      <c r="A7" s="25">
        <v>2</v>
      </c>
      <c r="B7" s="31" t="s">
        <v>20</v>
      </c>
      <c r="C7" s="32"/>
      <c r="D7" s="32"/>
      <c r="E7" s="32"/>
      <c r="F7" s="33"/>
      <c r="G7" s="34">
        <v>0.25</v>
      </c>
      <c r="H7" s="35"/>
      <c r="I7" s="36"/>
      <c r="J7" s="23">
        <v>0.15462589605734767</v>
      </c>
      <c r="K7" s="37" t="s">
        <v>18</v>
      </c>
      <c r="L7" s="38"/>
      <c r="M7" s="38"/>
      <c r="N7" s="38"/>
      <c r="O7" s="39"/>
      <c r="P7" s="24" t="s">
        <v>6</v>
      </c>
      <c r="Q7" s="22"/>
      <c r="R7" s="1"/>
      <c r="S7" s="1">
        <v>15</v>
      </c>
    </row>
    <row r="8" spans="1:19" ht="39.75" customHeight="1" thickTop="1">
      <c r="A8" s="18">
        <v>3</v>
      </c>
      <c r="B8" s="40" t="s">
        <v>16</v>
      </c>
      <c r="C8" s="41"/>
      <c r="D8" s="41"/>
      <c r="E8" s="41"/>
      <c r="F8" s="42"/>
      <c r="G8" s="46">
        <v>1.833</v>
      </c>
      <c r="H8" s="47"/>
      <c r="I8" s="48"/>
      <c r="J8" s="14">
        <v>2.298272988505747</v>
      </c>
      <c r="K8" s="28" t="s">
        <v>15</v>
      </c>
      <c r="L8" s="29"/>
      <c r="M8" s="29"/>
      <c r="N8" s="29"/>
      <c r="O8" s="30"/>
      <c r="P8" s="19" t="s">
        <v>6</v>
      </c>
      <c r="Q8" s="22">
        <v>0.7291666666666666</v>
      </c>
      <c r="R8" s="1">
        <v>1</v>
      </c>
      <c r="S8" s="1">
        <v>50</v>
      </c>
    </row>
    <row r="9" spans="1:19" ht="39.75" customHeight="1">
      <c r="A9" s="16">
        <v>4</v>
      </c>
      <c r="B9" s="43" t="s">
        <v>21</v>
      </c>
      <c r="C9" s="44"/>
      <c r="D9" s="44"/>
      <c r="E9" s="44"/>
      <c r="F9" s="45"/>
      <c r="G9" s="52">
        <v>0.033</v>
      </c>
      <c r="H9" s="53"/>
      <c r="I9" s="54"/>
      <c r="J9" s="12">
        <v>0.003129310344827587</v>
      </c>
      <c r="K9" s="28" t="s">
        <v>15</v>
      </c>
      <c r="L9" s="29"/>
      <c r="M9" s="29"/>
      <c r="N9" s="29"/>
      <c r="O9" s="30"/>
      <c r="P9" s="17" t="s">
        <v>6</v>
      </c>
      <c r="Q9" s="22">
        <v>0.9055555555555556</v>
      </c>
      <c r="R9" s="1"/>
      <c r="S9" s="1">
        <v>2</v>
      </c>
    </row>
    <row r="10" spans="1:19" ht="39.75" customHeight="1" thickBot="1">
      <c r="A10" s="25">
        <v>5</v>
      </c>
      <c r="B10" s="31" t="s">
        <v>17</v>
      </c>
      <c r="C10" s="32"/>
      <c r="D10" s="32"/>
      <c r="E10" s="32"/>
      <c r="F10" s="33"/>
      <c r="G10" s="34">
        <v>3.417</v>
      </c>
      <c r="H10" s="35"/>
      <c r="I10" s="36"/>
      <c r="J10" s="23">
        <v>1.6022915229885057</v>
      </c>
      <c r="K10" s="37" t="s">
        <v>15</v>
      </c>
      <c r="L10" s="38"/>
      <c r="M10" s="38"/>
      <c r="N10" s="38"/>
      <c r="O10" s="39"/>
      <c r="P10" s="24" t="s">
        <v>6</v>
      </c>
      <c r="Q10" s="22">
        <v>0.5729166666666666</v>
      </c>
      <c r="R10" s="1">
        <v>3</v>
      </c>
      <c r="S10" s="1">
        <v>25</v>
      </c>
    </row>
    <row r="11" spans="1:19" ht="39.75" customHeight="1" thickTop="1">
      <c r="A11" s="18">
        <v>6</v>
      </c>
      <c r="B11" s="49" t="s">
        <v>22</v>
      </c>
      <c r="C11" s="50"/>
      <c r="D11" s="50"/>
      <c r="E11" s="50"/>
      <c r="F11" s="51"/>
      <c r="G11" s="46">
        <v>0.417</v>
      </c>
      <c r="H11" s="47"/>
      <c r="I11" s="48"/>
      <c r="J11" s="14">
        <v>4.3112606182795705</v>
      </c>
      <c r="K11" s="70" t="s">
        <v>15</v>
      </c>
      <c r="L11" s="71"/>
      <c r="M11" s="71"/>
      <c r="N11" s="71"/>
      <c r="O11" s="72"/>
      <c r="P11" s="19" t="s">
        <v>6</v>
      </c>
      <c r="Q11" s="22">
        <v>0.5381944444444444</v>
      </c>
      <c r="R11" s="1"/>
      <c r="S11" s="1">
        <v>25</v>
      </c>
    </row>
    <row r="12" spans="1:19" ht="39.75" customHeight="1">
      <c r="A12" s="16">
        <v>7</v>
      </c>
      <c r="B12" s="43" t="s">
        <v>24</v>
      </c>
      <c r="C12" s="44"/>
      <c r="D12" s="44"/>
      <c r="E12" s="44"/>
      <c r="F12" s="45"/>
      <c r="G12" s="52">
        <v>1.25</v>
      </c>
      <c r="H12" s="53"/>
      <c r="I12" s="54"/>
      <c r="J12" s="12">
        <v>4.594534050179211</v>
      </c>
      <c r="K12" s="28" t="s">
        <v>18</v>
      </c>
      <c r="L12" s="29"/>
      <c r="M12" s="29"/>
      <c r="N12" s="29"/>
      <c r="O12" s="30"/>
      <c r="P12" s="17" t="s">
        <v>6</v>
      </c>
      <c r="Q12" s="22">
        <v>0.8159722222222222</v>
      </c>
      <c r="R12" s="1">
        <v>1</v>
      </c>
      <c r="S12" s="1">
        <v>15</v>
      </c>
    </row>
    <row r="13" spans="1:19" ht="39.75" customHeight="1">
      <c r="A13" s="16">
        <v>8</v>
      </c>
      <c r="B13" s="43" t="s">
        <v>25</v>
      </c>
      <c r="C13" s="44"/>
      <c r="D13" s="44"/>
      <c r="E13" s="44"/>
      <c r="F13" s="45"/>
      <c r="G13" s="52">
        <v>0.167</v>
      </c>
      <c r="H13" s="53"/>
      <c r="I13" s="54"/>
      <c r="J13" s="12">
        <v>1.7265719982078855</v>
      </c>
      <c r="K13" s="28" t="s">
        <v>15</v>
      </c>
      <c r="L13" s="29"/>
      <c r="M13" s="29"/>
      <c r="N13" s="29"/>
      <c r="O13" s="30"/>
      <c r="P13" s="17" t="s">
        <v>6</v>
      </c>
      <c r="Q13" s="22">
        <v>0.9340277777777778</v>
      </c>
      <c r="R13" s="1"/>
      <c r="S13" s="1">
        <v>10</v>
      </c>
    </row>
    <row r="14" spans="1:20" ht="39" customHeight="1">
      <c r="A14" s="16">
        <v>9</v>
      </c>
      <c r="B14" s="43" t="s">
        <v>19</v>
      </c>
      <c r="C14" s="44"/>
      <c r="D14" s="44"/>
      <c r="E14" s="44"/>
      <c r="F14" s="45"/>
      <c r="G14" s="62">
        <v>2.95</v>
      </c>
      <c r="H14" s="63"/>
      <c r="I14" s="64"/>
      <c r="J14" s="12">
        <v>5.8167338709677425</v>
      </c>
      <c r="K14" s="28" t="s">
        <v>18</v>
      </c>
      <c r="L14" s="29"/>
      <c r="M14" s="29"/>
      <c r="N14" s="29"/>
      <c r="O14" s="30"/>
      <c r="P14" s="17" t="s">
        <v>6</v>
      </c>
      <c r="Q14" s="22">
        <v>0.8277777777777778</v>
      </c>
      <c r="R14" s="1">
        <v>2</v>
      </c>
      <c r="S14" s="1">
        <v>57</v>
      </c>
      <c r="T14">
        <v>57</v>
      </c>
    </row>
    <row r="15" spans="1:19" ht="39" customHeight="1">
      <c r="A15" s="18">
        <v>10</v>
      </c>
      <c r="B15" s="43" t="s">
        <v>28</v>
      </c>
      <c r="C15" s="44"/>
      <c r="D15" s="44"/>
      <c r="E15" s="44"/>
      <c r="F15" s="45"/>
      <c r="G15" s="52">
        <v>1.167</v>
      </c>
      <c r="H15" s="53"/>
      <c r="I15" s="54"/>
      <c r="J15" s="14">
        <v>0.46397661290322584</v>
      </c>
      <c r="K15" s="28" t="s">
        <v>18</v>
      </c>
      <c r="L15" s="29"/>
      <c r="M15" s="29"/>
      <c r="N15" s="29"/>
      <c r="O15" s="30"/>
      <c r="P15" s="19" t="s">
        <v>6</v>
      </c>
      <c r="Q15" s="22">
        <v>0.7916666666666666</v>
      </c>
      <c r="R15" s="1">
        <v>1</v>
      </c>
      <c r="S15" s="1">
        <v>10</v>
      </c>
    </row>
    <row r="16" spans="1:19" ht="38.25" customHeight="1">
      <c r="A16" s="18">
        <v>11</v>
      </c>
      <c r="B16" s="43" t="s">
        <v>26</v>
      </c>
      <c r="C16" s="44"/>
      <c r="D16" s="44"/>
      <c r="E16" s="44"/>
      <c r="F16" s="45"/>
      <c r="G16" s="46">
        <v>0.367</v>
      </c>
      <c r="H16" s="47"/>
      <c r="I16" s="48"/>
      <c r="J16" s="14">
        <v>0.14591209677419356</v>
      </c>
      <c r="K16" s="28" t="s">
        <v>18</v>
      </c>
      <c r="L16" s="29"/>
      <c r="M16" s="29"/>
      <c r="N16" s="29"/>
      <c r="O16" s="30"/>
      <c r="P16" s="19" t="s">
        <v>6</v>
      </c>
      <c r="Q16" s="22">
        <v>0.8277777777777778</v>
      </c>
      <c r="R16" s="1"/>
      <c r="S16" s="1">
        <v>22</v>
      </c>
    </row>
    <row r="17" spans="1:19" ht="38.25" customHeight="1" thickBot="1">
      <c r="A17" s="16">
        <v>12</v>
      </c>
      <c r="B17" s="43" t="s">
        <v>29</v>
      </c>
      <c r="C17" s="44"/>
      <c r="D17" s="44"/>
      <c r="E17" s="44"/>
      <c r="F17" s="45"/>
      <c r="G17" s="62">
        <v>0.17</v>
      </c>
      <c r="H17" s="63"/>
      <c r="I17" s="64"/>
      <c r="J17" s="12">
        <v>0.4318548387096774</v>
      </c>
      <c r="K17" s="28" t="s">
        <v>27</v>
      </c>
      <c r="L17" s="29"/>
      <c r="M17" s="29"/>
      <c r="N17" s="29"/>
      <c r="O17" s="30"/>
      <c r="P17" s="17" t="s">
        <v>6</v>
      </c>
      <c r="Q17" s="22">
        <v>0.75</v>
      </c>
      <c r="R17" s="1"/>
      <c r="S17" s="1">
        <v>10</v>
      </c>
    </row>
    <row r="18" spans="1:20" ht="21.75" customHeight="1" thickBot="1">
      <c r="A18" s="57" t="s">
        <v>12</v>
      </c>
      <c r="B18" s="58"/>
      <c r="C18" s="58"/>
      <c r="D18" s="58"/>
      <c r="E18" s="58"/>
      <c r="F18" s="58"/>
      <c r="G18" s="56">
        <v>12.183</v>
      </c>
      <c r="H18" s="56"/>
      <c r="I18" s="56"/>
      <c r="J18" s="20">
        <v>27.69423604506937</v>
      </c>
      <c r="K18" s="55"/>
      <c r="L18" s="55"/>
      <c r="M18" s="55"/>
      <c r="N18" s="55"/>
      <c r="O18" s="55"/>
      <c r="P18" s="21"/>
      <c r="Q18" s="5"/>
      <c r="R18" s="6">
        <f>SUM(R6:R16)</f>
        <v>8</v>
      </c>
      <c r="S18" s="6">
        <f>SUM(S6:S17)/60</f>
        <v>4.183333333333334</v>
      </c>
      <c r="T18" s="26">
        <f>SUM(T6:T17)/60</f>
        <v>0.95</v>
      </c>
    </row>
  </sheetData>
  <sheetProtection/>
  <mergeCells count="48">
    <mergeCell ref="B17:F17"/>
    <mergeCell ref="G17:I17"/>
    <mergeCell ref="K17:O17"/>
    <mergeCell ref="B13:F13"/>
    <mergeCell ref="G13:I13"/>
    <mergeCell ref="K13:O13"/>
    <mergeCell ref="G16:I16"/>
    <mergeCell ref="B15:F15"/>
    <mergeCell ref="K16:O16"/>
    <mergeCell ref="G11:I11"/>
    <mergeCell ref="G12:I12"/>
    <mergeCell ref="K11:O11"/>
    <mergeCell ref="K12:O12"/>
    <mergeCell ref="G15:I15"/>
    <mergeCell ref="K15:O15"/>
    <mergeCell ref="G14:I14"/>
    <mergeCell ref="G1:H1"/>
    <mergeCell ref="A2:O2"/>
    <mergeCell ref="A3:O3"/>
    <mergeCell ref="B4:F4"/>
    <mergeCell ref="G4:I4"/>
    <mergeCell ref="K4:O4"/>
    <mergeCell ref="B5:F5"/>
    <mergeCell ref="G5:I5"/>
    <mergeCell ref="K5:O5"/>
    <mergeCell ref="B6:F6"/>
    <mergeCell ref="K6:O6"/>
    <mergeCell ref="G6:I6"/>
    <mergeCell ref="B11:F11"/>
    <mergeCell ref="B12:F12"/>
    <mergeCell ref="G9:I9"/>
    <mergeCell ref="K7:O7"/>
    <mergeCell ref="K18:O18"/>
    <mergeCell ref="G18:I18"/>
    <mergeCell ref="A18:F18"/>
    <mergeCell ref="B14:F14"/>
    <mergeCell ref="K14:O14"/>
    <mergeCell ref="B16:F16"/>
    <mergeCell ref="K8:O8"/>
    <mergeCell ref="K9:O9"/>
    <mergeCell ref="B10:F10"/>
    <mergeCell ref="G10:I10"/>
    <mergeCell ref="K10:O10"/>
    <mergeCell ref="B7:F7"/>
    <mergeCell ref="B8:F8"/>
    <mergeCell ref="B9:F9"/>
    <mergeCell ref="G7:I7"/>
    <mergeCell ref="G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2">
      <selection activeCell="J6" sqref="J6:J18"/>
    </sheetView>
  </sheetViews>
  <sheetFormatPr defaultColWidth="9.140625" defaultRowHeight="15"/>
  <sheetData>
    <row r="1" spans="1:19" ht="15">
      <c r="A1" s="2"/>
      <c r="B1" s="1"/>
      <c r="C1" s="1"/>
      <c r="D1" s="1"/>
      <c r="E1" s="1"/>
      <c r="F1" s="1"/>
      <c r="G1" s="65" t="s">
        <v>10</v>
      </c>
      <c r="H1" s="65"/>
      <c r="I1" s="1"/>
      <c r="J1" s="1"/>
      <c r="K1" s="1"/>
      <c r="L1" s="1"/>
      <c r="M1" s="1"/>
      <c r="N1" s="1"/>
      <c r="O1" s="1"/>
      <c r="P1" s="1"/>
      <c r="Q1" s="3"/>
      <c r="R1" s="1"/>
      <c r="S1" s="1"/>
    </row>
    <row r="2" spans="1:19" ht="15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27"/>
      <c r="Q2" s="3"/>
      <c r="R2" s="1"/>
      <c r="S2" s="1"/>
    </row>
    <row r="3" spans="1:19" ht="15.75" thickBo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7"/>
      <c r="Q3" s="3"/>
      <c r="R3" s="1"/>
      <c r="S3" s="1"/>
    </row>
    <row r="4" spans="1:19" ht="72">
      <c r="A4" s="8" t="s">
        <v>0</v>
      </c>
      <c r="B4" s="67" t="s">
        <v>1</v>
      </c>
      <c r="C4" s="68"/>
      <c r="D4" s="68"/>
      <c r="E4" s="68"/>
      <c r="F4" s="69"/>
      <c r="G4" s="67" t="s">
        <v>4</v>
      </c>
      <c r="H4" s="68"/>
      <c r="I4" s="69"/>
      <c r="J4" s="15" t="s">
        <v>11</v>
      </c>
      <c r="K4" s="67" t="s">
        <v>3</v>
      </c>
      <c r="L4" s="68"/>
      <c r="M4" s="68"/>
      <c r="N4" s="68"/>
      <c r="O4" s="69"/>
      <c r="P4" s="9" t="s">
        <v>5</v>
      </c>
      <c r="Q4" s="4" t="s">
        <v>30</v>
      </c>
      <c r="R4" s="73"/>
      <c r="S4" s="73"/>
    </row>
    <row r="5" spans="1:19" ht="15">
      <c r="A5" s="10">
        <v>1</v>
      </c>
      <c r="B5" s="59">
        <v>2</v>
      </c>
      <c r="C5" s="60"/>
      <c r="D5" s="60"/>
      <c r="E5" s="60"/>
      <c r="F5" s="61"/>
      <c r="G5" s="59">
        <v>3</v>
      </c>
      <c r="H5" s="60"/>
      <c r="I5" s="61"/>
      <c r="J5" s="13">
        <v>4</v>
      </c>
      <c r="K5" s="59">
        <v>5</v>
      </c>
      <c r="L5" s="60"/>
      <c r="M5" s="60"/>
      <c r="N5" s="60"/>
      <c r="O5" s="61"/>
      <c r="P5" s="11">
        <v>6</v>
      </c>
      <c r="Q5" s="3"/>
      <c r="R5" s="73"/>
      <c r="S5" s="73"/>
    </row>
    <row r="6" spans="1:19" ht="35.25" customHeight="1">
      <c r="A6" s="16">
        <v>1</v>
      </c>
      <c r="B6" s="74" t="s">
        <v>23</v>
      </c>
      <c r="C6" s="75"/>
      <c r="D6" s="75"/>
      <c r="E6" s="75"/>
      <c r="F6" s="76"/>
      <c r="G6" s="52">
        <v>0.166667</v>
      </c>
      <c r="H6" s="53"/>
      <c r="I6" s="54"/>
      <c r="J6" s="96">
        <f>(Q6/31/24)*G6/60</f>
        <v>2.145072241151434</v>
      </c>
      <c r="K6" s="62" t="s">
        <v>13</v>
      </c>
      <c r="L6" s="63"/>
      <c r="M6" s="63"/>
      <c r="N6" s="63"/>
      <c r="O6" s="64"/>
      <c r="P6" s="17" t="s">
        <v>6</v>
      </c>
      <c r="Q6" s="95">
        <v>574535</v>
      </c>
      <c r="R6" s="73"/>
      <c r="S6" s="73"/>
    </row>
    <row r="7" spans="1:19" ht="29.25" customHeight="1" thickBot="1">
      <c r="A7" s="25">
        <v>2</v>
      </c>
      <c r="B7" s="77" t="s">
        <v>20</v>
      </c>
      <c r="C7" s="78"/>
      <c r="D7" s="78"/>
      <c r="E7" s="78"/>
      <c r="F7" s="79"/>
      <c r="G7" s="34">
        <v>0.25</v>
      </c>
      <c r="H7" s="35"/>
      <c r="I7" s="36"/>
      <c r="J7" s="96">
        <f aca="true" t="shared" si="0" ref="J7:J17">(Q7/31/24)*G7/60</f>
        <v>0.15462589605734767</v>
      </c>
      <c r="K7" s="37" t="s">
        <v>18</v>
      </c>
      <c r="L7" s="38"/>
      <c r="M7" s="38"/>
      <c r="N7" s="38"/>
      <c r="O7" s="39"/>
      <c r="P7" s="24" t="s">
        <v>6</v>
      </c>
      <c r="Q7" s="95">
        <v>27610</v>
      </c>
      <c r="R7" s="73"/>
      <c r="S7" s="73"/>
    </row>
    <row r="8" spans="1:19" ht="27.75" customHeight="1" thickTop="1">
      <c r="A8" s="18">
        <v>3</v>
      </c>
      <c r="B8" s="80" t="s">
        <v>16</v>
      </c>
      <c r="C8" s="81"/>
      <c r="D8" s="81"/>
      <c r="E8" s="81"/>
      <c r="F8" s="82"/>
      <c r="G8" s="46">
        <v>1.833</v>
      </c>
      <c r="H8" s="47"/>
      <c r="I8" s="48"/>
      <c r="J8" s="96">
        <f>(Q8/29/24)*G8/60</f>
        <v>2.298272988505747</v>
      </c>
      <c r="K8" s="28" t="s">
        <v>15</v>
      </c>
      <c r="L8" s="29"/>
      <c r="M8" s="29"/>
      <c r="N8" s="29"/>
      <c r="O8" s="30"/>
      <c r="P8" s="19" t="s">
        <v>6</v>
      </c>
      <c r="Q8" s="95">
        <v>52360</v>
      </c>
      <c r="R8" s="73"/>
      <c r="S8" s="73"/>
    </row>
    <row r="9" spans="1:19" ht="35.25" customHeight="1">
      <c r="A9" s="16">
        <v>4</v>
      </c>
      <c r="B9" s="83" t="s">
        <v>21</v>
      </c>
      <c r="C9" s="84"/>
      <c r="D9" s="84"/>
      <c r="E9" s="84"/>
      <c r="F9" s="85"/>
      <c r="G9" s="52">
        <v>0.033</v>
      </c>
      <c r="H9" s="53"/>
      <c r="I9" s="54"/>
      <c r="J9" s="96">
        <f>(Q9/29/24)*G9/60</f>
        <v>0.003129310344827587</v>
      </c>
      <c r="K9" s="28" t="s">
        <v>15</v>
      </c>
      <c r="L9" s="29"/>
      <c r="M9" s="29"/>
      <c r="N9" s="29"/>
      <c r="O9" s="30"/>
      <c r="P9" s="17" t="s">
        <v>6</v>
      </c>
      <c r="Q9" s="95">
        <v>3960</v>
      </c>
      <c r="R9" s="73"/>
      <c r="S9" s="73"/>
    </row>
    <row r="10" spans="1:19" ht="27" customHeight="1" thickBot="1">
      <c r="A10" s="25">
        <v>5</v>
      </c>
      <c r="B10" s="86" t="s">
        <v>17</v>
      </c>
      <c r="C10" s="87"/>
      <c r="D10" s="87"/>
      <c r="E10" s="87"/>
      <c r="F10" s="88"/>
      <c r="G10" s="34">
        <v>3.417</v>
      </c>
      <c r="H10" s="35"/>
      <c r="I10" s="36"/>
      <c r="J10" s="96">
        <f>(Q10/29/24)*G10/60</f>
        <v>1.6022915229885057</v>
      </c>
      <c r="K10" s="37" t="s">
        <v>15</v>
      </c>
      <c r="L10" s="38"/>
      <c r="M10" s="38"/>
      <c r="N10" s="38"/>
      <c r="O10" s="39"/>
      <c r="P10" s="24" t="s">
        <v>6</v>
      </c>
      <c r="Q10" s="95">
        <v>19582</v>
      </c>
      <c r="R10" s="73"/>
      <c r="S10" s="73"/>
    </row>
    <row r="11" spans="1:19" ht="36.75" customHeight="1" thickTop="1">
      <c r="A11" s="18">
        <v>6</v>
      </c>
      <c r="B11" s="89" t="s">
        <v>22</v>
      </c>
      <c r="C11" s="90"/>
      <c r="D11" s="90"/>
      <c r="E11" s="90"/>
      <c r="F11" s="91"/>
      <c r="G11" s="46">
        <v>0.417</v>
      </c>
      <c r="H11" s="47"/>
      <c r="I11" s="48"/>
      <c r="J11" s="96">
        <f t="shared" si="0"/>
        <v>4.3112606182795705</v>
      </c>
      <c r="K11" s="70" t="s">
        <v>15</v>
      </c>
      <c r="L11" s="71"/>
      <c r="M11" s="71"/>
      <c r="N11" s="71"/>
      <c r="O11" s="72"/>
      <c r="P11" s="19" t="s">
        <v>6</v>
      </c>
      <c r="Q11" s="95">
        <v>461522</v>
      </c>
      <c r="R11" s="73"/>
      <c r="S11" s="73"/>
    </row>
    <row r="12" spans="1:19" ht="37.5" customHeight="1">
      <c r="A12" s="16">
        <v>7</v>
      </c>
      <c r="B12" s="92" t="s">
        <v>24</v>
      </c>
      <c r="C12" s="93"/>
      <c r="D12" s="93"/>
      <c r="E12" s="93"/>
      <c r="F12" s="94"/>
      <c r="G12" s="52">
        <v>1.25</v>
      </c>
      <c r="H12" s="53"/>
      <c r="I12" s="54"/>
      <c r="J12" s="96">
        <f t="shared" si="0"/>
        <v>4.594534050179211</v>
      </c>
      <c r="K12" s="28" t="s">
        <v>18</v>
      </c>
      <c r="L12" s="29"/>
      <c r="M12" s="29"/>
      <c r="N12" s="29"/>
      <c r="O12" s="30"/>
      <c r="P12" s="17" t="s">
        <v>6</v>
      </c>
      <c r="Q12" s="95">
        <v>164080</v>
      </c>
      <c r="R12" s="73"/>
      <c r="S12" s="73"/>
    </row>
    <row r="13" spans="1:19" ht="35.25" customHeight="1">
      <c r="A13" s="16">
        <v>8</v>
      </c>
      <c r="B13" s="92" t="s">
        <v>25</v>
      </c>
      <c r="C13" s="93"/>
      <c r="D13" s="93"/>
      <c r="E13" s="93"/>
      <c r="F13" s="94"/>
      <c r="G13" s="52">
        <v>0.167</v>
      </c>
      <c r="H13" s="53"/>
      <c r="I13" s="54"/>
      <c r="J13" s="96">
        <f t="shared" si="0"/>
        <v>1.7265719982078855</v>
      </c>
      <c r="K13" s="28" t="s">
        <v>15</v>
      </c>
      <c r="L13" s="29"/>
      <c r="M13" s="29"/>
      <c r="N13" s="29"/>
      <c r="O13" s="30"/>
      <c r="P13" s="17" t="s">
        <v>6</v>
      </c>
      <c r="Q13" s="95">
        <v>461522</v>
      </c>
      <c r="R13" s="73"/>
      <c r="S13" s="73"/>
    </row>
    <row r="14" spans="1:19" ht="38.25" customHeight="1">
      <c r="A14" s="16">
        <v>9</v>
      </c>
      <c r="B14" s="92" t="s">
        <v>19</v>
      </c>
      <c r="C14" s="93"/>
      <c r="D14" s="93"/>
      <c r="E14" s="93"/>
      <c r="F14" s="94"/>
      <c r="G14" s="62">
        <v>2.95</v>
      </c>
      <c r="H14" s="63"/>
      <c r="I14" s="64"/>
      <c r="J14" s="96">
        <f t="shared" si="0"/>
        <v>5.8167338709677425</v>
      </c>
      <c r="K14" s="28" t="s">
        <v>18</v>
      </c>
      <c r="L14" s="29"/>
      <c r="M14" s="29"/>
      <c r="N14" s="29"/>
      <c r="O14" s="30"/>
      <c r="P14" s="17" t="s">
        <v>6</v>
      </c>
      <c r="Q14" s="95">
        <v>88020</v>
      </c>
      <c r="R14" s="73"/>
      <c r="S14" s="73"/>
    </row>
    <row r="15" spans="1:19" ht="39.75" customHeight="1">
      <c r="A15" s="18">
        <v>10</v>
      </c>
      <c r="B15" s="92" t="s">
        <v>28</v>
      </c>
      <c r="C15" s="93"/>
      <c r="D15" s="93"/>
      <c r="E15" s="93"/>
      <c r="F15" s="94"/>
      <c r="G15" s="52">
        <v>1.167</v>
      </c>
      <c r="H15" s="53"/>
      <c r="I15" s="54"/>
      <c r="J15" s="96">
        <f t="shared" si="0"/>
        <v>0.46397661290322584</v>
      </c>
      <c r="K15" s="28" t="s">
        <v>18</v>
      </c>
      <c r="L15" s="29"/>
      <c r="M15" s="29"/>
      <c r="N15" s="29"/>
      <c r="O15" s="30"/>
      <c r="P15" s="19" t="s">
        <v>6</v>
      </c>
      <c r="Q15" s="95">
        <v>17748</v>
      </c>
      <c r="R15" s="73"/>
      <c r="S15" s="73"/>
    </row>
    <row r="16" spans="1:19" ht="37.5" customHeight="1">
      <c r="A16" s="18">
        <v>11</v>
      </c>
      <c r="B16" s="92" t="s">
        <v>26</v>
      </c>
      <c r="C16" s="93"/>
      <c r="D16" s="93"/>
      <c r="E16" s="93"/>
      <c r="F16" s="94"/>
      <c r="G16" s="46">
        <v>0.367</v>
      </c>
      <c r="H16" s="47"/>
      <c r="I16" s="48"/>
      <c r="J16" s="96">
        <f t="shared" si="0"/>
        <v>0.14591209677419356</v>
      </c>
      <c r="K16" s="28" t="s">
        <v>18</v>
      </c>
      <c r="L16" s="29"/>
      <c r="M16" s="29"/>
      <c r="N16" s="29"/>
      <c r="O16" s="30"/>
      <c r="P16" s="19" t="s">
        <v>6</v>
      </c>
      <c r="Q16" s="95">
        <v>17748</v>
      </c>
      <c r="R16" s="73"/>
      <c r="S16" s="73"/>
    </row>
    <row r="17" spans="1:19" ht="41.25" customHeight="1">
      <c r="A17" s="16">
        <v>12</v>
      </c>
      <c r="B17" s="92" t="s">
        <v>29</v>
      </c>
      <c r="C17" s="93"/>
      <c r="D17" s="93"/>
      <c r="E17" s="93"/>
      <c r="F17" s="94"/>
      <c r="G17" s="62">
        <v>0.17</v>
      </c>
      <c r="H17" s="63"/>
      <c r="I17" s="64"/>
      <c r="J17" s="96">
        <f t="shared" si="0"/>
        <v>0.4318548387096774</v>
      </c>
      <c r="K17" s="28" t="s">
        <v>27</v>
      </c>
      <c r="L17" s="29"/>
      <c r="M17" s="29"/>
      <c r="N17" s="29"/>
      <c r="O17" s="30"/>
      <c r="P17" s="17" t="s">
        <v>6</v>
      </c>
      <c r="Q17" s="95">
        <v>113400</v>
      </c>
      <c r="R17" s="73"/>
      <c r="S17" s="73"/>
    </row>
    <row r="18" spans="1:19" ht="15.75" thickBot="1">
      <c r="A18" s="57" t="s">
        <v>12</v>
      </c>
      <c r="B18" s="58"/>
      <c r="C18" s="58"/>
      <c r="D18" s="58"/>
      <c r="E18" s="58"/>
      <c r="F18" s="58"/>
      <c r="G18" s="56">
        <v>12.183</v>
      </c>
      <c r="H18" s="56"/>
      <c r="I18" s="56"/>
      <c r="J18" s="20">
        <f>SUM(J5:J17)</f>
        <v>27.69423604506937</v>
      </c>
      <c r="K18" s="55"/>
      <c r="L18" s="55"/>
      <c r="M18" s="55"/>
      <c r="N18" s="55"/>
      <c r="O18" s="55"/>
      <c r="P18" s="21"/>
      <c r="Q18" s="5"/>
      <c r="R18" s="73"/>
      <c r="S18" s="73"/>
    </row>
  </sheetData>
  <sheetProtection/>
  <mergeCells count="48">
    <mergeCell ref="B17:F17"/>
    <mergeCell ref="G17:I17"/>
    <mergeCell ref="K17:O17"/>
    <mergeCell ref="A18:F18"/>
    <mergeCell ref="G18:I18"/>
    <mergeCell ref="K18:O18"/>
    <mergeCell ref="B15:F15"/>
    <mergeCell ref="G15:I15"/>
    <mergeCell ref="K15:O15"/>
    <mergeCell ref="B16:F16"/>
    <mergeCell ref="G16:I16"/>
    <mergeCell ref="K16:O16"/>
    <mergeCell ref="B13:F13"/>
    <mergeCell ref="G13:I13"/>
    <mergeCell ref="K13:O13"/>
    <mergeCell ref="B14:F14"/>
    <mergeCell ref="G14:I14"/>
    <mergeCell ref="K14:O14"/>
    <mergeCell ref="B11:F11"/>
    <mergeCell ref="G11:I11"/>
    <mergeCell ref="K11:O11"/>
    <mergeCell ref="B12:F12"/>
    <mergeCell ref="G12:I12"/>
    <mergeCell ref="K12:O12"/>
    <mergeCell ref="B9:F9"/>
    <mergeCell ref="G9:I9"/>
    <mergeCell ref="K9:O9"/>
    <mergeCell ref="B10:F10"/>
    <mergeCell ref="G10:I10"/>
    <mergeCell ref="K10:O10"/>
    <mergeCell ref="B7:F7"/>
    <mergeCell ref="G7:I7"/>
    <mergeCell ref="K7:O7"/>
    <mergeCell ref="B8:F8"/>
    <mergeCell ref="G8:I8"/>
    <mergeCell ref="K8:O8"/>
    <mergeCell ref="B5:F5"/>
    <mergeCell ref="G5:I5"/>
    <mergeCell ref="K5:O5"/>
    <mergeCell ref="B6:F6"/>
    <mergeCell ref="G6:I6"/>
    <mergeCell ref="K6:O6"/>
    <mergeCell ref="G1:H1"/>
    <mergeCell ref="A2:O2"/>
    <mergeCell ref="A3:O3"/>
    <mergeCell ref="B4:F4"/>
    <mergeCell ref="G4:I4"/>
    <mergeCell ref="K4:O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2016-04-08T05:37:30Z</dcterms:modified>
  <cp:category/>
  <cp:version/>
  <cp:contentType/>
  <cp:contentStatus/>
</cp:coreProperties>
</file>